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323"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'323'!$A$1:$BC$73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<sst xmlns="http://schemas.openxmlformats.org/spreadsheetml/2006/main" count="505" uniqueCount="94">
  <si>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</si>
  <si>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</si>
  <si>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</si>
  <si>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</si>
  <si>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</si>
  <si>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</si>
  <si>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</si>
  <si>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</si>
  <si>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</si>
  <si>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</si>
  <si>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</si>
  <si>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</si>
  <si>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</si>
  <si>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</si>
  <si>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</si>
  <si>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</si>
  <si>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</si>
  <si>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</si>
  <si>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</si>
  <si>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</si>
  <si>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</si>
  <si>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</si>
  <si>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</si>
  <si>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</si>
  <si>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</si>
  <si>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</si>
  <si>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</si>
  <si>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</si>
  <si>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</si>
  <si>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</si>
  <si>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</si>
  <si>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</si>
  <si>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</si>
  <si>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</si>
  <si>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</si>
  <si>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</si>
  <si>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</si>
  <si>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</si>
  <si>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</si>
  <si>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</si>
  <si>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</si>
  <si>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</si>
  <si>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</si>
  <si>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</si>
  <si>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</si>
  <si>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</si>
  <si>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</si>
  <si>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</si>
  <si>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</si>
  <si>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</si>
  <si>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</si>
  <si>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</si>
  <si>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</si>
  <si>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For Township</t>
  </si>
  <si>
    <t>White washing with lime to give an even shade</t>
  </si>
  <si>
    <t>New work (Three or more coats)</t>
  </si>
  <si>
    <t>Old work  (One or more coats)</t>
  </si>
  <si>
    <t>Distempering with 1st quality acrylic distemper (ready mixed) having VOC content less than 50 gms/litre, of approved manufacturer, of required shade and colour complete, as per manufacturer's</t>
  </si>
  <si>
    <t>New work (two or more coats) over and including water thinnable priming coat with cement primer</t>
  </si>
  <si>
    <t>Old work (one or more coats)</t>
  </si>
  <si>
    <t>Wall painting with plastic emulsion paint of approved brand and manufacture to give an even shade:</t>
  </si>
  <si>
    <t>One or more coats on old work</t>
  </si>
  <si>
    <t>Finishing walls with water proofing cement paint  of approved manufacturer of any of the companies mentioned  at clause No.3.7 of Technical terms and conditions to give an even shade.</t>
  </si>
  <si>
    <t xml:space="preserve"> New work(Two or more coats applied @ 3.84 Kg/10 Sqm</t>
  </si>
  <si>
    <t xml:space="preserve"> Old work (One or more coats applied @ 2.20 Kg/10 Sqm </t>
  </si>
  <si>
    <t>Applying priming coat with ready mixed pink or greyprimer / red oxide steel primer of approved  manufacturer of any of the companies mentioned at clause No. 3.7 of Technical Termsa and conditions on wood work (hard and softwood)/ steel work</t>
  </si>
  <si>
    <t>Applying one coat of cement primer of approved manufacturer of any of the companies mentioned at clause 3.7 of Tehnical Terms and conditions  on wall surfaces.Cement primer.</t>
  </si>
  <si>
    <t>Painting with synthetic enamel paint of approved  manufacturer of any of the companies  as mentioned at clause No.3.7 of  Technical Terms &amp; Conditions in all shades to give an even shade.</t>
  </si>
  <si>
    <t>a)  New wood work (two or more coats).</t>
  </si>
  <si>
    <t>b)  Old wood work (one or more coats).</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</si>
  <si>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</si>
  <si>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Removing white or colour wash / dry or Oil Bound Distemper / Cement paint (Snowcem) by scrapping andsand papering and preparing the surface smoothincluding necessary repairs to scratches etc.complete</t>
  </si>
  <si>
    <t xml:space="preserve">French spirit polishing Two or more coats on new work /old work Including </t>
  </si>
  <si>
    <t xml:space="preserve">Painting the flower pots of all sizes with ready mixed enamel paint in shades to give a smooth finish area upto 0.50 m2 </t>
  </si>
  <si>
    <t>White washing with lime over stem of trees of all sizes upto required height and area upto 2.0 sq.m.</t>
  </si>
  <si>
    <t xml:space="preserve">Providing and applying white cement based putty of average thickness 1 mm, of approved brand and manufacturer, over the plastered wall surface to prepare the surface even and smooth complete. </t>
  </si>
  <si>
    <t xml:space="preserve">Finishing walls with Acrylic Smooth exterior paint of required shade :
Old work (Two or more coat applied @ 1.67 ltr/ 10 sqm) on existing
cement paint surface  of following brand / Manufacture
i) Apex of Asian Paint.
ii) Excel of Nerolac Paint.
iii) Weather Coat Smooth of Berger Paint.
iv) Weather Shield of Dulux paint.
</t>
  </si>
  <si>
    <t>Supply of Acrylic distemper 1st quality , having VOC content less than 50 grams/ litre</t>
  </si>
  <si>
    <t>Supply of Premium plastic acrylic emulsion of interior grade, having VOC content less than 50 grams/ litre</t>
  </si>
  <si>
    <t>Execution  of  any job non-susceptible to measurement (less than0.5 Sqm)which  includes Minor repair /unforeseen Township&amp; plant requirements / for making arrangements for organizing various functions all  minor consumable material, tools and tackles and  the payment shall  be on basis of working hours (Major consumable / material shallbe paid in relevant items and the decision of the Engineer-in-Incharge in this regard shall be final.)</t>
  </si>
  <si>
    <t xml:space="preserve"> Semi Skilled jobs </t>
  </si>
  <si>
    <t xml:space="preserve">  Un-skilled jobs </t>
  </si>
  <si>
    <t>For Factory</t>
  </si>
  <si>
    <t>Sq.M</t>
  </si>
  <si>
    <t>Each</t>
  </si>
  <si>
    <t>Sqm</t>
  </si>
  <si>
    <t>Kg</t>
  </si>
  <si>
    <t>Litre</t>
  </si>
  <si>
    <t>Per Day</t>
  </si>
  <si>
    <t xml:space="preserve"> RATE excluding of GST In Figures To be entered by the Bidder 
Rs.   
 </t>
  </si>
  <si>
    <t xml:space="preserve">TOTAL AMOUNT  excluding  of GST
Rs.      </t>
  </si>
  <si>
    <t>Tender Inviting Authority: Chief Manager (Civil)NFL,Bathinda</t>
  </si>
  <si>
    <t>Name of Work:  WHITE WASHING, DISTEMPERING AND PAINTING IN FACTORY AND TOWNSHIP</t>
  </si>
  <si>
    <t>Contract No:  NFB/Civil/CW -323 Dated 01.06.2024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</si>
</sst>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15" fillId="0" borderId="13" xfId="58" applyNumberFormat="1" applyFont="1" applyFill="1" applyBorder="1" applyAlignment="1">
      <alignment horizontal="center" vertical="center" wrapText="1"/>
      <protection/>
    </xf>
    <xf numFmtId="0" fontId="2" fillId="0" borderId="13" xfId="57" applyNumberFormat="1" applyFont="1" applyFill="1" applyBorder="1" applyAlignment="1">
      <alignment vertical="top" wrapText="1"/>
      <protection/>
    </xf>
    <xf numFmtId="2" fontId="3" fillId="0" borderId="0" xfId="57" applyNumberFormat="1" applyFont="1" applyFill="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4"/>
  <sheetViews>
    <sheetView showGridLines="0" zoomScale="73" zoomScaleNormal="73" zoomScalePageLayoutView="0" workbookViewId="0" topLeftCell="A1">
      <selection activeCell="M15" sqref="M15"/>
    </sheetView>
  </sheetViews>
  <sheetFormatPr defaultColWidth="9.140625" defaultRowHeight="15"/>
  <cols>
    <col min="1" max="1" width="15.421875" style="61" customWidth="1"/>
    <col min="2" max="2" width="54.8515625" style="61" customWidth="1"/>
    <col min="3" max="3" width="10.140625" style="61" hidden="1" customWidth="1"/>
    <col min="4" max="4" width="14.57421875" style="61" customWidth="1"/>
    <col min="5" max="5" width="11.28125" style="61" customWidth="1"/>
    <col min="6" max="6" width="14.421875" style="61" hidden="1" customWidth="1"/>
    <col min="7" max="7" width="14.140625" style="61" hidden="1" customWidth="1"/>
    <col min="8" max="9" width="12.140625" style="61" hidden="1" customWidth="1"/>
    <col min="10" max="10" width="9.00390625" style="61" hidden="1" customWidth="1"/>
    <col min="11" max="11" width="19.57421875" style="61" hidden="1" customWidth="1"/>
    <col min="12" max="12" width="14.28125" style="61" hidden="1" customWidth="1"/>
    <col min="13" max="13" width="19.00390625" style="61" customWidth="1"/>
    <col min="14" max="14" width="15.28125" style="62" hidden="1" customWidth="1"/>
    <col min="15" max="15" width="14.28125" style="61" hidden="1" customWidth="1"/>
    <col min="16" max="16" width="17.28125" style="61" hidden="1" customWidth="1"/>
    <col min="17" max="17" width="18.421875" style="61" hidden="1" customWidth="1"/>
    <col min="18" max="18" width="17.421875" style="61" hidden="1" customWidth="1"/>
    <col min="19" max="19" width="14.7109375" style="61" hidden="1" customWidth="1"/>
    <col min="20" max="20" width="14.8515625" style="61" hidden="1" customWidth="1"/>
    <col min="21" max="21" width="16.421875" style="61" hidden="1" customWidth="1"/>
    <col min="22" max="22" width="13.00390625" style="61" hidden="1" customWidth="1"/>
    <col min="23" max="51" width="9.140625" style="61" hidden="1" customWidth="1"/>
    <col min="52" max="52" width="10.28125" style="61" hidden="1" customWidth="1"/>
    <col min="53" max="53" width="20.28125" style="61" customWidth="1"/>
    <col min="54" max="54" width="18.8515625" style="61" hidden="1" customWidth="1"/>
    <col min="55" max="55" width="43.57421875" style="61" customWidth="1"/>
    <col min="56" max="238" width="9.140625" style="61" customWidth="1"/>
    <col min="239" max="243" width="9.140625" style="63" customWidth="1"/>
    <col min="244" max="16384" width="9.140625" style="61"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7" t="s">
        <v>5</v>
      </c>
      <c r="D2" s="6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91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92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93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51</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89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2" t="s">
        <v>90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32.25" customHeight="1">
      <c r="A13" s="19">
        <v>1</v>
      </c>
      <c r="B13" s="73" t="s">
        <v>53</v>
      </c>
      <c r="C13" s="21">
        <v>1</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34</v>
      </c>
      <c r="IG13" s="35" t="s">
        <v>35</v>
      </c>
      <c r="IH13" s="35">
        <v>10</v>
      </c>
      <c r="II13" s="35" t="s">
        <v>36</v>
      </c>
    </row>
    <row r="14" spans="1:243" s="34" customFormat="1" ht="42.75" customHeight="1">
      <c r="A14" s="19">
        <v>2</v>
      </c>
      <c r="B14" s="20" t="s">
        <v>54</v>
      </c>
      <c r="C14" s="21">
        <v>2</v>
      </c>
      <c r="D14" s="22"/>
      <c r="E14" s="23"/>
      <c r="F14" s="22"/>
      <c r="G14" s="24"/>
      <c r="H14" s="24"/>
      <c r="I14" s="22"/>
      <c r="J14" s="25"/>
      <c r="K14" s="26"/>
      <c r="L14" s="26"/>
      <c r="M14" s="27"/>
      <c r="N14" s="28"/>
      <c r="O14" s="28"/>
      <c r="P14" s="29"/>
      <c r="Q14" s="28"/>
      <c r="R14" s="28"/>
      <c r="S14" s="30"/>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31"/>
      <c r="BB14" s="32"/>
      <c r="BC14" s="33"/>
      <c r="IE14" s="35">
        <v>1</v>
      </c>
      <c r="IF14" s="35" t="s">
        <v>34</v>
      </c>
      <c r="IG14" s="35" t="s">
        <v>35</v>
      </c>
      <c r="IH14" s="35">
        <v>10</v>
      </c>
      <c r="II14" s="35" t="s">
        <v>36</v>
      </c>
    </row>
    <row r="15" spans="1:243" s="34" customFormat="1" ht="18.75" customHeight="1">
      <c r="A15" s="19">
        <v>2.01</v>
      </c>
      <c r="B15" s="33" t="s">
        <v>55</v>
      </c>
      <c r="C15" s="21">
        <v>3</v>
      </c>
      <c r="D15" s="71">
        <v>200</v>
      </c>
      <c r="E15" s="23" t="s">
        <v>83</v>
      </c>
      <c r="F15" s="71">
        <v>0</v>
      </c>
      <c r="G15" s="36"/>
      <c r="H15" s="24"/>
      <c r="I15" s="22" t="s">
        <v>38</v>
      </c>
      <c r="J15" s="25">
        <f aca="true" t="shared" si="0" ref="J15:J32">IF(I15="Less(-)",-1,1)</f>
        <v>1</v>
      </c>
      <c r="K15" s="26" t="s">
        <v>48</v>
      </c>
      <c r="L15" s="26" t="s">
        <v>7</v>
      </c>
      <c r="M15" s="7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M15*D15</f>
        <v>0</v>
      </c>
      <c r="BB15" s="68">
        <f>BA15+SUM(N15:AZ15)</f>
        <v>0</v>
      </c>
      <c r="BC15" s="33" t="str">
        <f>SpellNumber(L15,BB15)</f>
        <v>INR Zero Only</v>
      </c>
      <c r="IE15" s="35">
        <v>1.01</v>
      </c>
      <c r="IF15" s="35" t="s">
        <v>39</v>
      </c>
      <c r="IG15" s="35" t="s">
        <v>35</v>
      </c>
      <c r="IH15" s="35">
        <v>123.223</v>
      </c>
      <c r="II15" s="35" t="s">
        <v>37</v>
      </c>
    </row>
    <row r="16" spans="1:243" s="34" customFormat="1" ht="18.75" customHeight="1">
      <c r="A16" s="19">
        <v>2.02</v>
      </c>
      <c r="B16" s="33" t="s">
        <v>56</v>
      </c>
      <c r="C16" s="21">
        <v>4</v>
      </c>
      <c r="D16" s="75">
        <v>5000</v>
      </c>
      <c r="E16" s="23" t="s">
        <v>83</v>
      </c>
      <c r="F16" s="71">
        <v>0</v>
      </c>
      <c r="G16" s="36"/>
      <c r="H16" s="36"/>
      <c r="I16" s="22" t="s">
        <v>38</v>
      </c>
      <c r="J16" s="25">
        <f t="shared" si="0"/>
        <v>1</v>
      </c>
      <c r="K16" s="26" t="s">
        <v>48</v>
      </c>
      <c r="L16" s="26" t="s">
        <v>7</v>
      </c>
      <c r="M16" s="7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M16*D16</f>
        <v>0</v>
      </c>
      <c r="BB16" s="68">
        <f aca="true" t="shared" si="1" ref="BB16:BB32">BA16+SUM(N16:AZ16)</f>
        <v>0</v>
      </c>
      <c r="BC16" s="33" t="str">
        <f aca="true" t="shared" si="2" ref="BC16:BC32">SpellNumber(L16,BB16)</f>
        <v>INR Zero Only</v>
      </c>
      <c r="IE16" s="35">
        <v>1.02</v>
      </c>
      <c r="IF16" s="35" t="s">
        <v>40</v>
      </c>
      <c r="IG16" s="35" t="s">
        <v>41</v>
      </c>
      <c r="IH16" s="35">
        <v>213</v>
      </c>
      <c r="II16" s="35" t="s">
        <v>37</v>
      </c>
    </row>
    <row r="17" spans="1:243" s="34" customFormat="1" ht="76.5" customHeight="1">
      <c r="A17" s="19">
        <v>3</v>
      </c>
      <c r="B17" s="20" t="s">
        <v>57</v>
      </c>
      <c r="C17" s="21">
        <v>5</v>
      </c>
      <c r="D17" s="22"/>
      <c r="E17" s="23"/>
      <c r="F17" s="22"/>
      <c r="G17" s="24"/>
      <c r="H17" s="24"/>
      <c r="I17" s="22"/>
      <c r="J17" s="25"/>
      <c r="K17" s="26"/>
      <c r="L17" s="26"/>
      <c r="M17" s="27"/>
      <c r="N17" s="28"/>
      <c r="O17" s="28"/>
      <c r="P17" s="29"/>
      <c r="Q17" s="28"/>
      <c r="R17" s="28"/>
      <c r="S17" s="30"/>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31"/>
      <c r="BB17" s="32"/>
      <c r="BC17" s="33"/>
      <c r="IE17" s="35">
        <v>1</v>
      </c>
      <c r="IF17" s="35" t="s">
        <v>34</v>
      </c>
      <c r="IG17" s="35" t="s">
        <v>35</v>
      </c>
      <c r="IH17" s="35">
        <v>10</v>
      </c>
      <c r="II17" s="35" t="s">
        <v>36</v>
      </c>
    </row>
    <row r="18" spans="1:243" s="34" customFormat="1" ht="39" customHeight="1">
      <c r="A18" s="19">
        <v>3.01</v>
      </c>
      <c r="B18" s="33" t="s">
        <v>58</v>
      </c>
      <c r="C18" s="21">
        <v>6</v>
      </c>
      <c r="D18" s="71">
        <v>200</v>
      </c>
      <c r="E18" s="23" t="s">
        <v>83</v>
      </c>
      <c r="F18" s="71">
        <v>0</v>
      </c>
      <c r="G18" s="36"/>
      <c r="H18" s="36"/>
      <c r="I18" s="22" t="s">
        <v>38</v>
      </c>
      <c r="J18" s="25">
        <f t="shared" si="0"/>
        <v>1</v>
      </c>
      <c r="K18" s="26" t="s">
        <v>48</v>
      </c>
      <c r="L18" s="26" t="s">
        <v>7</v>
      </c>
      <c r="M18" s="7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M18*D18</f>
        <v>0</v>
      </c>
      <c r="BB18" s="68">
        <f t="shared" si="1"/>
        <v>0</v>
      </c>
      <c r="BC18" s="33" t="str">
        <f t="shared" si="2"/>
        <v>INR Zero Only</v>
      </c>
      <c r="IE18" s="35">
        <v>2</v>
      </c>
      <c r="IF18" s="35" t="s">
        <v>34</v>
      </c>
      <c r="IG18" s="35" t="s">
        <v>42</v>
      </c>
      <c r="IH18" s="35">
        <v>10</v>
      </c>
      <c r="II18" s="35" t="s">
        <v>37</v>
      </c>
    </row>
    <row r="19" spans="1:243" s="34" customFormat="1" ht="32.25" customHeight="1">
      <c r="A19" s="19">
        <v>3.02</v>
      </c>
      <c r="B19" s="33" t="s">
        <v>59</v>
      </c>
      <c r="C19" s="21">
        <v>7</v>
      </c>
      <c r="D19" s="71">
        <v>45000</v>
      </c>
      <c r="E19" s="23" t="s">
        <v>83</v>
      </c>
      <c r="F19" s="71">
        <v>0</v>
      </c>
      <c r="G19" s="36"/>
      <c r="H19" s="36"/>
      <c r="I19" s="22" t="s">
        <v>38</v>
      </c>
      <c r="J19" s="25">
        <f t="shared" si="0"/>
        <v>1</v>
      </c>
      <c r="K19" s="26" t="s">
        <v>48</v>
      </c>
      <c r="L19" s="26" t="s">
        <v>7</v>
      </c>
      <c r="M19" s="7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M19*D19</f>
        <v>0</v>
      </c>
      <c r="BB19" s="68">
        <f t="shared" si="1"/>
        <v>0</v>
      </c>
      <c r="BC19" s="33" t="str">
        <f t="shared" si="2"/>
        <v>INR Zero Only</v>
      </c>
      <c r="IE19" s="35">
        <v>3</v>
      </c>
      <c r="IF19" s="35" t="s">
        <v>43</v>
      </c>
      <c r="IG19" s="35" t="s">
        <v>44</v>
      </c>
      <c r="IH19" s="35">
        <v>10</v>
      </c>
      <c r="II19" s="35" t="s">
        <v>37</v>
      </c>
    </row>
    <row r="20" spans="1:243" s="34" customFormat="1" ht="42.75" customHeight="1">
      <c r="A20" s="19">
        <v>4</v>
      </c>
      <c r="B20" s="20" t="s">
        <v>60</v>
      </c>
      <c r="C20" s="21">
        <v>8</v>
      </c>
      <c r="D20" s="22"/>
      <c r="E20" s="23"/>
      <c r="F20" s="22"/>
      <c r="G20" s="24"/>
      <c r="H20" s="24"/>
      <c r="I20" s="22"/>
      <c r="J20" s="25"/>
      <c r="K20" s="26"/>
      <c r="L20" s="26"/>
      <c r="M20" s="27"/>
      <c r="N20" s="28"/>
      <c r="O20" s="28"/>
      <c r="P20" s="29"/>
      <c r="Q20" s="28"/>
      <c r="R20" s="28"/>
      <c r="S20" s="30"/>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31"/>
      <c r="BB20" s="32"/>
      <c r="BC20" s="33"/>
      <c r="IE20" s="35">
        <v>1</v>
      </c>
      <c r="IF20" s="35" t="s">
        <v>34</v>
      </c>
      <c r="IG20" s="35" t="s">
        <v>35</v>
      </c>
      <c r="IH20" s="35">
        <v>10</v>
      </c>
      <c r="II20" s="35" t="s">
        <v>36</v>
      </c>
    </row>
    <row r="21" spans="1:243" s="34" customFormat="1" ht="18.75" customHeight="1">
      <c r="A21" s="19">
        <v>4.01</v>
      </c>
      <c r="B21" s="33" t="s">
        <v>61</v>
      </c>
      <c r="C21" s="21">
        <v>9</v>
      </c>
      <c r="D21" s="71">
        <v>400</v>
      </c>
      <c r="E21" s="23" t="s">
        <v>83</v>
      </c>
      <c r="F21" s="71">
        <v>0</v>
      </c>
      <c r="G21" s="36"/>
      <c r="H21" s="36"/>
      <c r="I21" s="22" t="s">
        <v>38</v>
      </c>
      <c r="J21" s="25">
        <f t="shared" si="0"/>
        <v>1</v>
      </c>
      <c r="K21" s="26" t="s">
        <v>48</v>
      </c>
      <c r="L21" s="26" t="s">
        <v>7</v>
      </c>
      <c r="M21" s="70"/>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M21*D21</f>
        <v>0</v>
      </c>
      <c r="BB21" s="68">
        <f t="shared" si="1"/>
        <v>0</v>
      </c>
      <c r="BC21" s="33" t="str">
        <f t="shared" si="2"/>
        <v>INR Zero Only</v>
      </c>
      <c r="IE21" s="35">
        <v>1.01</v>
      </c>
      <c r="IF21" s="35" t="s">
        <v>39</v>
      </c>
      <c r="IG21" s="35" t="s">
        <v>35</v>
      </c>
      <c r="IH21" s="35">
        <v>123.223</v>
      </c>
      <c r="II21" s="35" t="s">
        <v>37</v>
      </c>
    </row>
    <row r="22" spans="1:243" s="34" customFormat="1" ht="73.5" customHeight="1">
      <c r="A22" s="19">
        <v>5</v>
      </c>
      <c r="B22" s="20" t="s">
        <v>62</v>
      </c>
      <c r="C22" s="21">
        <v>10</v>
      </c>
      <c r="D22" s="22"/>
      <c r="E22" s="23"/>
      <c r="F22" s="22"/>
      <c r="G22" s="24"/>
      <c r="H22" s="24"/>
      <c r="I22" s="22"/>
      <c r="J22" s="25"/>
      <c r="K22" s="26"/>
      <c r="L22" s="26"/>
      <c r="M22" s="27"/>
      <c r="N22" s="28"/>
      <c r="O22" s="28"/>
      <c r="P22" s="29"/>
      <c r="Q22" s="28"/>
      <c r="R22" s="28"/>
      <c r="S22" s="30"/>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31"/>
      <c r="BB22" s="32"/>
      <c r="BC22" s="33"/>
      <c r="IE22" s="35">
        <v>1</v>
      </c>
      <c r="IF22" s="35" t="s">
        <v>34</v>
      </c>
      <c r="IG22" s="35" t="s">
        <v>35</v>
      </c>
      <c r="IH22" s="35">
        <v>10</v>
      </c>
      <c r="II22" s="35" t="s">
        <v>36</v>
      </c>
    </row>
    <row r="23" spans="1:243" s="34" customFormat="1" ht="18.75" customHeight="1">
      <c r="A23" s="19">
        <v>5.01</v>
      </c>
      <c r="B23" s="33" t="s">
        <v>63</v>
      </c>
      <c r="C23" s="21">
        <v>11</v>
      </c>
      <c r="D23" s="71">
        <v>200</v>
      </c>
      <c r="E23" s="23" t="s">
        <v>83</v>
      </c>
      <c r="F23" s="71">
        <v>0</v>
      </c>
      <c r="G23" s="36"/>
      <c r="H23" s="36"/>
      <c r="I23" s="22" t="s">
        <v>38</v>
      </c>
      <c r="J23" s="25">
        <f>IF(I23="Less(-)",-1,1)</f>
        <v>1</v>
      </c>
      <c r="K23" s="26" t="s">
        <v>48</v>
      </c>
      <c r="L23" s="26" t="s">
        <v>7</v>
      </c>
      <c r="M23" s="70"/>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M23*D23</f>
        <v>0</v>
      </c>
      <c r="BB23" s="68">
        <f>BA23+SUM(N23:AZ23)</f>
        <v>0</v>
      </c>
      <c r="BC23" s="33" t="str">
        <f>SpellNumber(L23,BB23)</f>
        <v>INR Zero Only</v>
      </c>
      <c r="IE23" s="35">
        <v>1.01</v>
      </c>
      <c r="IF23" s="35" t="s">
        <v>39</v>
      </c>
      <c r="IG23" s="35" t="s">
        <v>35</v>
      </c>
      <c r="IH23" s="35">
        <v>123.223</v>
      </c>
      <c r="II23" s="35" t="s">
        <v>37</v>
      </c>
    </row>
    <row r="24" spans="1:243" s="34" customFormat="1" ht="18.75" customHeight="1">
      <c r="A24" s="19">
        <v>5.02</v>
      </c>
      <c r="B24" s="42" t="s">
        <v>64</v>
      </c>
      <c r="C24" s="21">
        <v>12</v>
      </c>
      <c r="D24" s="71">
        <v>8500</v>
      </c>
      <c r="E24" s="23" t="s">
        <v>83</v>
      </c>
      <c r="F24" s="71">
        <v>0</v>
      </c>
      <c r="G24" s="36"/>
      <c r="H24" s="36"/>
      <c r="I24" s="22" t="s">
        <v>38</v>
      </c>
      <c r="J24" s="25">
        <f t="shared" si="0"/>
        <v>1</v>
      </c>
      <c r="K24" s="26" t="s">
        <v>48</v>
      </c>
      <c r="L24" s="26" t="s">
        <v>7</v>
      </c>
      <c r="M24" s="70"/>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1"/>
      <c r="AV24" s="40"/>
      <c r="AW24" s="40"/>
      <c r="AX24" s="40"/>
      <c r="AY24" s="40"/>
      <c r="AZ24" s="40"/>
      <c r="BA24" s="68">
        <f aca="true" t="shared" si="3" ref="BA24:BA41">M24*D24</f>
        <v>0</v>
      </c>
      <c r="BB24" s="68">
        <f t="shared" si="1"/>
        <v>0</v>
      </c>
      <c r="BC24" s="33" t="str">
        <f t="shared" si="2"/>
        <v>INR Zero Only</v>
      </c>
      <c r="IE24" s="35">
        <v>1.02</v>
      </c>
      <c r="IF24" s="35" t="s">
        <v>40</v>
      </c>
      <c r="IG24" s="35" t="s">
        <v>41</v>
      </c>
      <c r="IH24" s="35">
        <v>213</v>
      </c>
      <c r="II24" s="35" t="s">
        <v>37</v>
      </c>
    </row>
    <row r="25" spans="1:243" s="34" customFormat="1" ht="69" customHeight="1">
      <c r="A25" s="19">
        <v>6</v>
      </c>
      <c r="B25" s="42" t="s">
        <v>65</v>
      </c>
      <c r="C25" s="21">
        <v>13</v>
      </c>
      <c r="D25" s="71">
        <v>50</v>
      </c>
      <c r="E25" s="23" t="s">
        <v>83</v>
      </c>
      <c r="F25" s="71">
        <v>0</v>
      </c>
      <c r="G25" s="36"/>
      <c r="H25" s="36"/>
      <c r="I25" s="22" t="s">
        <v>38</v>
      </c>
      <c r="J25" s="25">
        <f t="shared" si="0"/>
        <v>1</v>
      </c>
      <c r="K25" s="26" t="s">
        <v>48</v>
      </c>
      <c r="L25" s="26" t="s">
        <v>7</v>
      </c>
      <c r="M25" s="70"/>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 t="shared" si="3"/>
        <v>0</v>
      </c>
      <c r="BB25" s="68">
        <f t="shared" si="1"/>
        <v>0</v>
      </c>
      <c r="BC25" s="33" t="str">
        <f t="shared" si="2"/>
        <v>INR Zero Only</v>
      </c>
      <c r="IE25" s="35">
        <v>2</v>
      </c>
      <c r="IF25" s="35" t="s">
        <v>34</v>
      </c>
      <c r="IG25" s="35" t="s">
        <v>42</v>
      </c>
      <c r="IH25" s="35">
        <v>10</v>
      </c>
      <c r="II25" s="35" t="s">
        <v>37</v>
      </c>
    </row>
    <row r="26" spans="1:243" s="34" customFormat="1" ht="66" customHeight="1">
      <c r="A26" s="19">
        <v>7</v>
      </c>
      <c r="B26" s="33" t="s">
        <v>66</v>
      </c>
      <c r="C26" s="21">
        <v>14</v>
      </c>
      <c r="D26" s="71">
        <v>200</v>
      </c>
      <c r="E26" s="23" t="s">
        <v>83</v>
      </c>
      <c r="F26" s="71">
        <v>0</v>
      </c>
      <c r="G26" s="36"/>
      <c r="H26" s="36"/>
      <c r="I26" s="22" t="s">
        <v>38</v>
      </c>
      <c r="J26" s="25">
        <f t="shared" si="0"/>
        <v>1</v>
      </c>
      <c r="K26" s="26" t="s">
        <v>48</v>
      </c>
      <c r="L26" s="26" t="s">
        <v>7</v>
      </c>
      <c r="M26" s="70"/>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 t="shared" si="3"/>
        <v>0</v>
      </c>
      <c r="BB26" s="68">
        <f t="shared" si="1"/>
        <v>0</v>
      </c>
      <c r="BC26" s="33" t="str">
        <f t="shared" si="2"/>
        <v>INR Zero Only</v>
      </c>
      <c r="IE26" s="35">
        <v>3</v>
      </c>
      <c r="IF26" s="35" t="s">
        <v>43</v>
      </c>
      <c r="IG26" s="35" t="s">
        <v>44</v>
      </c>
      <c r="IH26" s="35">
        <v>10</v>
      </c>
      <c r="II26" s="35" t="s">
        <v>37</v>
      </c>
    </row>
    <row r="27" spans="1:243" s="34" customFormat="1" ht="73.5" customHeight="1">
      <c r="A27" s="19">
        <v>8</v>
      </c>
      <c r="B27" s="20" t="s">
        <v>67</v>
      </c>
      <c r="C27" s="21">
        <v>15</v>
      </c>
      <c r="D27" s="22"/>
      <c r="E27" s="23"/>
      <c r="F27" s="22"/>
      <c r="G27" s="24"/>
      <c r="H27" s="24"/>
      <c r="I27" s="22"/>
      <c r="J27" s="25"/>
      <c r="K27" s="26"/>
      <c r="L27" s="26"/>
      <c r="M27" s="27"/>
      <c r="N27" s="28"/>
      <c r="O27" s="28"/>
      <c r="P27" s="29"/>
      <c r="Q27" s="28"/>
      <c r="R27" s="28"/>
      <c r="S27" s="30"/>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31"/>
      <c r="BB27" s="32"/>
      <c r="BC27" s="33"/>
      <c r="IE27" s="35">
        <v>1</v>
      </c>
      <c r="IF27" s="35" t="s">
        <v>34</v>
      </c>
      <c r="IG27" s="35" t="s">
        <v>35</v>
      </c>
      <c r="IH27" s="35">
        <v>10</v>
      </c>
      <c r="II27" s="35" t="s">
        <v>36</v>
      </c>
    </row>
    <row r="28" spans="1:243" s="34" customFormat="1" ht="18.75" customHeight="1">
      <c r="A28" s="19">
        <v>8.01</v>
      </c>
      <c r="B28" s="33" t="s">
        <v>68</v>
      </c>
      <c r="C28" s="21">
        <v>16</v>
      </c>
      <c r="D28" s="71">
        <v>80</v>
      </c>
      <c r="E28" s="23" t="s">
        <v>83</v>
      </c>
      <c r="F28" s="71">
        <v>0</v>
      </c>
      <c r="G28" s="36"/>
      <c r="H28" s="36"/>
      <c r="I28" s="22" t="s">
        <v>38</v>
      </c>
      <c r="J28" s="25">
        <f>IF(I28="Less(-)",-1,1)</f>
        <v>1</v>
      </c>
      <c r="K28" s="26" t="s">
        <v>48</v>
      </c>
      <c r="L28" s="26" t="s">
        <v>7</v>
      </c>
      <c r="M28" s="70"/>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 t="shared" si="3"/>
        <v>0</v>
      </c>
      <c r="BB28" s="68">
        <f>BA28+SUM(N28:AZ28)</f>
        <v>0</v>
      </c>
      <c r="BC28" s="33" t="str">
        <f>SpellNumber(L28,BB28)</f>
        <v>INR Zero Only</v>
      </c>
      <c r="IE28" s="35">
        <v>1.01</v>
      </c>
      <c r="IF28" s="35" t="s">
        <v>39</v>
      </c>
      <c r="IG28" s="35" t="s">
        <v>35</v>
      </c>
      <c r="IH28" s="35">
        <v>123.223</v>
      </c>
      <c r="II28" s="35" t="s">
        <v>37</v>
      </c>
    </row>
    <row r="29" spans="1:243" s="34" customFormat="1" ht="18.75" customHeight="1">
      <c r="A29" s="19">
        <v>8.02</v>
      </c>
      <c r="B29" s="42" t="s">
        <v>69</v>
      </c>
      <c r="C29" s="21">
        <v>17</v>
      </c>
      <c r="D29" s="71">
        <v>8000</v>
      </c>
      <c r="E29" s="23" t="s">
        <v>83</v>
      </c>
      <c r="F29" s="71">
        <v>0</v>
      </c>
      <c r="G29" s="36"/>
      <c r="H29" s="36"/>
      <c r="I29" s="22" t="s">
        <v>38</v>
      </c>
      <c r="J29" s="25">
        <f>IF(I29="Less(-)",-1,1)</f>
        <v>1</v>
      </c>
      <c r="K29" s="26" t="s">
        <v>48</v>
      </c>
      <c r="L29" s="26" t="s">
        <v>7</v>
      </c>
      <c r="M29" s="70"/>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1"/>
      <c r="AV29" s="40"/>
      <c r="AW29" s="40"/>
      <c r="AX29" s="40"/>
      <c r="AY29" s="40"/>
      <c r="AZ29" s="40"/>
      <c r="BA29" s="68">
        <f t="shared" si="3"/>
        <v>0</v>
      </c>
      <c r="BB29" s="68">
        <f>BA29+SUM(N29:AZ29)</f>
        <v>0</v>
      </c>
      <c r="BC29" s="33" t="str">
        <f>SpellNumber(L29,BB29)</f>
        <v>INR Zero Only</v>
      </c>
      <c r="IE29" s="35">
        <v>1.02</v>
      </c>
      <c r="IF29" s="35" t="s">
        <v>40</v>
      </c>
      <c r="IG29" s="35" t="s">
        <v>41</v>
      </c>
      <c r="IH29" s="35">
        <v>213</v>
      </c>
      <c r="II29" s="35" t="s">
        <v>37</v>
      </c>
    </row>
    <row r="30" spans="1:243" s="34" customFormat="1" ht="81.75" customHeight="1">
      <c r="A30" s="19">
        <v>9</v>
      </c>
      <c r="B30" s="42" t="s">
        <v>70</v>
      </c>
      <c r="C30" s="21">
        <v>18</v>
      </c>
      <c r="D30" s="71">
        <v>100</v>
      </c>
      <c r="E30" s="23" t="s">
        <v>83</v>
      </c>
      <c r="F30" s="71">
        <v>0</v>
      </c>
      <c r="G30" s="36"/>
      <c r="H30" s="36"/>
      <c r="I30" s="22" t="s">
        <v>38</v>
      </c>
      <c r="J30" s="25">
        <f t="shared" si="0"/>
        <v>1</v>
      </c>
      <c r="K30" s="26" t="s">
        <v>48</v>
      </c>
      <c r="L30" s="26" t="s">
        <v>7</v>
      </c>
      <c r="M30" s="70"/>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3"/>
        <v>0</v>
      </c>
      <c r="BB30" s="68">
        <f t="shared" si="1"/>
        <v>0</v>
      </c>
      <c r="BC30" s="33" t="str">
        <f t="shared" si="2"/>
        <v>INR Zero Only</v>
      </c>
      <c r="IE30" s="35">
        <v>1.01</v>
      </c>
      <c r="IF30" s="35" t="s">
        <v>39</v>
      </c>
      <c r="IG30" s="35" t="s">
        <v>35</v>
      </c>
      <c r="IH30" s="35">
        <v>123.223</v>
      </c>
      <c r="II30" s="35" t="s">
        <v>37</v>
      </c>
    </row>
    <row r="31" spans="1:243" s="34" customFormat="1" ht="74.25" customHeight="1">
      <c r="A31" s="19">
        <v>10</v>
      </c>
      <c r="B31" s="42" t="s">
        <v>71</v>
      </c>
      <c r="C31" s="21">
        <v>19</v>
      </c>
      <c r="D31" s="71">
        <v>20000</v>
      </c>
      <c r="E31" s="23" t="s">
        <v>83</v>
      </c>
      <c r="F31" s="71">
        <v>0</v>
      </c>
      <c r="G31" s="36"/>
      <c r="H31" s="36"/>
      <c r="I31" s="22" t="s">
        <v>38</v>
      </c>
      <c r="J31" s="25">
        <f t="shared" si="0"/>
        <v>1</v>
      </c>
      <c r="K31" s="26" t="s">
        <v>48</v>
      </c>
      <c r="L31" s="26" t="s">
        <v>7</v>
      </c>
      <c r="M31" s="70"/>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 t="shared" si="3"/>
        <v>0</v>
      </c>
      <c r="BB31" s="68">
        <f t="shared" si="1"/>
        <v>0</v>
      </c>
      <c r="BC31" s="33" t="str">
        <f t="shared" si="2"/>
        <v>INR Zero Only</v>
      </c>
      <c r="IE31" s="35">
        <v>1.02</v>
      </c>
      <c r="IF31" s="35" t="s">
        <v>40</v>
      </c>
      <c r="IG31" s="35" t="s">
        <v>41</v>
      </c>
      <c r="IH31" s="35">
        <v>213</v>
      </c>
      <c r="II31" s="35" t="s">
        <v>37</v>
      </c>
    </row>
    <row r="32" spans="1:243" s="34" customFormat="1" ht="50.25" customHeight="1">
      <c r="A32" s="19">
        <v>11</v>
      </c>
      <c r="B32" s="42" t="s">
        <v>72</v>
      </c>
      <c r="C32" s="21">
        <v>20</v>
      </c>
      <c r="D32" s="71">
        <v>200</v>
      </c>
      <c r="E32" s="23" t="s">
        <v>83</v>
      </c>
      <c r="F32" s="71">
        <v>0</v>
      </c>
      <c r="G32" s="36"/>
      <c r="H32" s="36"/>
      <c r="I32" s="22" t="s">
        <v>38</v>
      </c>
      <c r="J32" s="25">
        <f t="shared" si="0"/>
        <v>1</v>
      </c>
      <c r="K32" s="26" t="s">
        <v>48</v>
      </c>
      <c r="L32" s="26" t="s">
        <v>7</v>
      </c>
      <c r="M32" s="70"/>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 t="shared" si="3"/>
        <v>0</v>
      </c>
      <c r="BB32" s="68">
        <f t="shared" si="1"/>
        <v>0</v>
      </c>
      <c r="BC32" s="33" t="str">
        <f t="shared" si="2"/>
        <v>INR Zero Only</v>
      </c>
      <c r="IE32" s="35">
        <v>2</v>
      </c>
      <c r="IF32" s="35" t="s">
        <v>34</v>
      </c>
      <c r="IG32" s="35" t="s">
        <v>42</v>
      </c>
      <c r="IH32" s="35">
        <v>10</v>
      </c>
      <c r="II32" s="35" t="s">
        <v>37</v>
      </c>
    </row>
    <row r="33" spans="1:243" s="34" customFormat="1" ht="48" customHeight="1">
      <c r="A33" s="19">
        <v>12</v>
      </c>
      <c r="B33" s="42" t="s">
        <v>73</v>
      </c>
      <c r="C33" s="21">
        <v>21</v>
      </c>
      <c r="D33" s="71">
        <v>200</v>
      </c>
      <c r="E33" s="23" t="s">
        <v>84</v>
      </c>
      <c r="F33" s="71">
        <v>0</v>
      </c>
      <c r="G33" s="36"/>
      <c r="H33" s="36"/>
      <c r="I33" s="22" t="s">
        <v>38</v>
      </c>
      <c r="J33" s="25">
        <f aca="true" t="shared" si="4" ref="J33:J38">IF(I33="Less(-)",-1,1)</f>
        <v>1</v>
      </c>
      <c r="K33" s="26" t="s">
        <v>48</v>
      </c>
      <c r="L33" s="26" t="s">
        <v>7</v>
      </c>
      <c r="M33" s="70"/>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 t="shared" si="3"/>
        <v>0</v>
      </c>
      <c r="BB33" s="68">
        <f aca="true" t="shared" si="5" ref="BB33:BB38">BA33+SUM(N33:AZ33)</f>
        <v>0</v>
      </c>
      <c r="BC33" s="33" t="str">
        <f aca="true" t="shared" si="6" ref="BC33:BC38">SpellNumber(L33,BB33)</f>
        <v>INR Zero Only</v>
      </c>
      <c r="IE33" s="35">
        <v>1.01</v>
      </c>
      <c r="IF33" s="35" t="s">
        <v>39</v>
      </c>
      <c r="IG33" s="35" t="s">
        <v>35</v>
      </c>
      <c r="IH33" s="35">
        <v>123.223</v>
      </c>
      <c r="II33" s="35" t="s">
        <v>37</v>
      </c>
    </row>
    <row r="34" spans="1:243" s="34" customFormat="1" ht="49.5" customHeight="1">
      <c r="A34" s="19">
        <v>13</v>
      </c>
      <c r="B34" s="42" t="s">
        <v>74</v>
      </c>
      <c r="C34" s="21">
        <v>22</v>
      </c>
      <c r="D34" s="71">
        <v>1000</v>
      </c>
      <c r="E34" s="23" t="s">
        <v>84</v>
      </c>
      <c r="F34" s="71">
        <v>0</v>
      </c>
      <c r="G34" s="36"/>
      <c r="H34" s="36"/>
      <c r="I34" s="22" t="s">
        <v>38</v>
      </c>
      <c r="J34" s="25">
        <f t="shared" si="4"/>
        <v>1</v>
      </c>
      <c r="K34" s="26" t="s">
        <v>48</v>
      </c>
      <c r="L34" s="26" t="s">
        <v>7</v>
      </c>
      <c r="M34" s="70"/>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f t="shared" si="3"/>
        <v>0</v>
      </c>
      <c r="BB34" s="68">
        <f t="shared" si="5"/>
        <v>0</v>
      </c>
      <c r="BC34" s="33" t="str">
        <f t="shared" si="6"/>
        <v>INR Zero Only</v>
      </c>
      <c r="IE34" s="35">
        <v>1.02</v>
      </c>
      <c r="IF34" s="35" t="s">
        <v>40</v>
      </c>
      <c r="IG34" s="35" t="s">
        <v>41</v>
      </c>
      <c r="IH34" s="35">
        <v>213</v>
      </c>
      <c r="II34" s="35" t="s">
        <v>37</v>
      </c>
    </row>
    <row r="35" spans="1:243" s="34" customFormat="1" ht="71.25" customHeight="1">
      <c r="A35" s="19">
        <v>14</v>
      </c>
      <c r="B35" s="42" t="s">
        <v>75</v>
      </c>
      <c r="C35" s="21">
        <v>23</v>
      </c>
      <c r="D35" s="71">
        <v>100</v>
      </c>
      <c r="E35" s="23" t="s">
        <v>85</v>
      </c>
      <c r="F35" s="71">
        <v>0</v>
      </c>
      <c r="G35" s="36"/>
      <c r="H35" s="36"/>
      <c r="I35" s="22" t="s">
        <v>38</v>
      </c>
      <c r="J35" s="25">
        <f t="shared" si="4"/>
        <v>1</v>
      </c>
      <c r="K35" s="26" t="s">
        <v>48</v>
      </c>
      <c r="L35" s="26" t="s">
        <v>7</v>
      </c>
      <c r="M35" s="70"/>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 t="shared" si="3"/>
        <v>0</v>
      </c>
      <c r="BB35" s="68">
        <f t="shared" si="5"/>
        <v>0</v>
      </c>
      <c r="BC35" s="33" t="str">
        <f t="shared" si="6"/>
        <v>INR Zero Only</v>
      </c>
      <c r="IE35" s="35">
        <v>1.02</v>
      </c>
      <c r="IF35" s="35" t="s">
        <v>40</v>
      </c>
      <c r="IG35" s="35" t="s">
        <v>41</v>
      </c>
      <c r="IH35" s="35">
        <v>213</v>
      </c>
      <c r="II35" s="35" t="s">
        <v>37</v>
      </c>
    </row>
    <row r="36" spans="1:243" s="34" customFormat="1" ht="138.75" customHeight="1">
      <c r="A36" s="19">
        <v>15</v>
      </c>
      <c r="B36" s="42" t="s">
        <v>76</v>
      </c>
      <c r="C36" s="21">
        <v>24</v>
      </c>
      <c r="D36" s="71">
        <v>300</v>
      </c>
      <c r="E36" s="23" t="s">
        <v>85</v>
      </c>
      <c r="F36" s="71">
        <v>0</v>
      </c>
      <c r="G36" s="36"/>
      <c r="H36" s="36"/>
      <c r="I36" s="22" t="s">
        <v>38</v>
      </c>
      <c r="J36" s="25">
        <f t="shared" si="4"/>
        <v>1</v>
      </c>
      <c r="K36" s="26" t="s">
        <v>48</v>
      </c>
      <c r="L36" s="26" t="s">
        <v>7</v>
      </c>
      <c r="M36" s="70"/>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f t="shared" si="3"/>
        <v>0</v>
      </c>
      <c r="BB36" s="68">
        <f t="shared" si="5"/>
        <v>0</v>
      </c>
      <c r="BC36" s="33" t="str">
        <f t="shared" si="6"/>
        <v>INR Zero Only</v>
      </c>
      <c r="IE36" s="35">
        <v>2</v>
      </c>
      <c r="IF36" s="35" t="s">
        <v>34</v>
      </c>
      <c r="IG36" s="35" t="s">
        <v>42</v>
      </c>
      <c r="IH36" s="35">
        <v>10</v>
      </c>
      <c r="II36" s="35" t="s">
        <v>37</v>
      </c>
    </row>
    <row r="37" spans="1:243" s="34" customFormat="1" ht="43.5" customHeight="1">
      <c r="A37" s="19">
        <v>16</v>
      </c>
      <c r="B37" s="42" t="s">
        <v>77</v>
      </c>
      <c r="C37" s="21">
        <v>25</v>
      </c>
      <c r="D37" s="71">
        <v>40</v>
      </c>
      <c r="E37" s="23" t="s">
        <v>86</v>
      </c>
      <c r="F37" s="71">
        <v>0</v>
      </c>
      <c r="G37" s="36"/>
      <c r="H37" s="36"/>
      <c r="I37" s="22" t="s">
        <v>38</v>
      </c>
      <c r="J37" s="25">
        <f t="shared" si="4"/>
        <v>1</v>
      </c>
      <c r="K37" s="26" t="s">
        <v>48</v>
      </c>
      <c r="L37" s="26" t="s">
        <v>7</v>
      </c>
      <c r="M37" s="70"/>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f t="shared" si="3"/>
        <v>0</v>
      </c>
      <c r="BB37" s="68">
        <f t="shared" si="5"/>
        <v>0</v>
      </c>
      <c r="BC37" s="33" t="str">
        <f t="shared" si="6"/>
        <v>INR Zero Only</v>
      </c>
      <c r="IE37" s="35">
        <v>1.02</v>
      </c>
      <c r="IF37" s="35" t="s">
        <v>40</v>
      </c>
      <c r="IG37" s="35" t="s">
        <v>41</v>
      </c>
      <c r="IH37" s="35">
        <v>213</v>
      </c>
      <c r="II37" s="35" t="s">
        <v>37</v>
      </c>
    </row>
    <row r="38" spans="1:243" s="34" customFormat="1" ht="47.25" customHeight="1">
      <c r="A38" s="19">
        <v>17</v>
      </c>
      <c r="B38" s="42" t="s">
        <v>78</v>
      </c>
      <c r="C38" s="21">
        <v>26</v>
      </c>
      <c r="D38" s="71">
        <v>15</v>
      </c>
      <c r="E38" s="23" t="s">
        <v>87</v>
      </c>
      <c r="F38" s="71">
        <v>0</v>
      </c>
      <c r="G38" s="36"/>
      <c r="H38" s="36"/>
      <c r="I38" s="22" t="s">
        <v>38</v>
      </c>
      <c r="J38" s="25">
        <f t="shared" si="4"/>
        <v>1</v>
      </c>
      <c r="K38" s="26" t="s">
        <v>48</v>
      </c>
      <c r="L38" s="26" t="s">
        <v>7</v>
      </c>
      <c r="M38" s="70"/>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 t="shared" si="3"/>
        <v>0</v>
      </c>
      <c r="BB38" s="68">
        <f t="shared" si="5"/>
        <v>0</v>
      </c>
      <c r="BC38" s="33" t="str">
        <f t="shared" si="6"/>
        <v>INR Zero Only</v>
      </c>
      <c r="IE38" s="35">
        <v>2</v>
      </c>
      <c r="IF38" s="35" t="s">
        <v>34</v>
      </c>
      <c r="IG38" s="35" t="s">
        <v>42</v>
      </c>
      <c r="IH38" s="35">
        <v>10</v>
      </c>
      <c r="II38" s="35" t="s">
        <v>37</v>
      </c>
    </row>
    <row r="39" spans="1:243" s="34" customFormat="1" ht="138.75" customHeight="1">
      <c r="A39" s="19">
        <v>18</v>
      </c>
      <c r="B39" s="74" t="s">
        <v>79</v>
      </c>
      <c r="C39" s="21">
        <v>27</v>
      </c>
      <c r="D39" s="22"/>
      <c r="E39" s="23"/>
      <c r="F39" s="22"/>
      <c r="G39" s="24"/>
      <c r="H39" s="24"/>
      <c r="I39" s="22"/>
      <c r="J39" s="25"/>
      <c r="K39" s="26"/>
      <c r="L39" s="26"/>
      <c r="M39" s="27"/>
      <c r="N39" s="28"/>
      <c r="O39" s="28"/>
      <c r="P39" s="29"/>
      <c r="Q39" s="28"/>
      <c r="R39" s="28"/>
      <c r="S39" s="30"/>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31"/>
      <c r="BB39" s="32"/>
      <c r="BC39" s="33"/>
      <c r="IE39" s="35">
        <v>1</v>
      </c>
      <c r="IF39" s="35" t="s">
        <v>34</v>
      </c>
      <c r="IG39" s="35" t="s">
        <v>35</v>
      </c>
      <c r="IH39" s="35">
        <v>10</v>
      </c>
      <c r="II39" s="35" t="s">
        <v>36</v>
      </c>
    </row>
    <row r="40" spans="1:243" s="34" customFormat="1" ht="18.75" customHeight="1">
      <c r="A40" s="19">
        <v>18.01</v>
      </c>
      <c r="B40" s="42" t="s">
        <v>80</v>
      </c>
      <c r="C40" s="21">
        <v>28</v>
      </c>
      <c r="D40" s="42">
        <v>150</v>
      </c>
      <c r="E40" s="42" t="s">
        <v>88</v>
      </c>
      <c r="F40" s="71">
        <v>0</v>
      </c>
      <c r="G40" s="36"/>
      <c r="H40" s="36"/>
      <c r="I40" s="22" t="s">
        <v>38</v>
      </c>
      <c r="J40" s="25">
        <f>IF(I40="Less(-)",-1,1)</f>
        <v>1</v>
      </c>
      <c r="K40" s="26" t="s">
        <v>48</v>
      </c>
      <c r="L40" s="26" t="s">
        <v>7</v>
      </c>
      <c r="M40" s="70"/>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8">
        <f t="shared" si="3"/>
        <v>0</v>
      </c>
      <c r="BB40" s="68">
        <f>BA40+SUM(N40:AZ40)</f>
        <v>0</v>
      </c>
      <c r="BC40" s="33" t="str">
        <f>SpellNumber(L40,BB40)</f>
        <v>INR Zero Only</v>
      </c>
      <c r="IE40" s="35">
        <v>1.01</v>
      </c>
      <c r="IF40" s="35" t="s">
        <v>39</v>
      </c>
      <c r="IG40" s="35" t="s">
        <v>35</v>
      </c>
      <c r="IH40" s="35">
        <v>123.223</v>
      </c>
      <c r="II40" s="35" t="s">
        <v>37</v>
      </c>
    </row>
    <row r="41" spans="1:243" s="34" customFormat="1" ht="18.75" customHeight="1">
      <c r="A41" s="19">
        <v>18.02</v>
      </c>
      <c r="B41" s="42" t="s">
        <v>81</v>
      </c>
      <c r="C41" s="21">
        <v>29</v>
      </c>
      <c r="D41" s="42">
        <v>200</v>
      </c>
      <c r="E41" s="42" t="s">
        <v>88</v>
      </c>
      <c r="F41" s="71">
        <v>0</v>
      </c>
      <c r="G41" s="36"/>
      <c r="H41" s="36"/>
      <c r="I41" s="22" t="s">
        <v>38</v>
      </c>
      <c r="J41" s="25">
        <f>IF(I41="Less(-)",-1,1)</f>
        <v>1</v>
      </c>
      <c r="K41" s="26" t="s">
        <v>48</v>
      </c>
      <c r="L41" s="26" t="s">
        <v>7</v>
      </c>
      <c r="M41" s="70"/>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1"/>
      <c r="AV41" s="40"/>
      <c r="AW41" s="40"/>
      <c r="AX41" s="40"/>
      <c r="AY41" s="40"/>
      <c r="AZ41" s="40"/>
      <c r="BA41" s="68">
        <f t="shared" si="3"/>
        <v>0</v>
      </c>
      <c r="BB41" s="68">
        <f>BA41+SUM(N41:AZ41)</f>
        <v>0</v>
      </c>
      <c r="BC41" s="33" t="str">
        <f>SpellNumber(L41,BB41)</f>
        <v>INR Zero Only</v>
      </c>
      <c r="IE41" s="35">
        <v>1.02</v>
      </c>
      <c r="IF41" s="35" t="s">
        <v>40</v>
      </c>
      <c r="IG41" s="35" t="s">
        <v>41</v>
      </c>
      <c r="IH41" s="35">
        <v>213</v>
      </c>
      <c r="II41" s="35" t="s">
        <v>37</v>
      </c>
    </row>
    <row r="42" spans="1:243" s="34" customFormat="1" ht="32.25" customHeight="1">
      <c r="A42" s="19">
        <v>19</v>
      </c>
      <c r="B42" s="73" t="s">
        <v>82</v>
      </c>
      <c r="C42" s="21">
        <v>30</v>
      </c>
      <c r="D42" s="22"/>
      <c r="E42" s="23"/>
      <c r="F42" s="22"/>
      <c r="G42" s="24"/>
      <c r="H42" s="24"/>
      <c r="I42" s="22"/>
      <c r="J42" s="25"/>
      <c r="K42" s="26"/>
      <c r="L42" s="26"/>
      <c r="M42" s="27"/>
      <c r="N42" s="28"/>
      <c r="O42" s="28"/>
      <c r="P42" s="29"/>
      <c r="Q42" s="28"/>
      <c r="R42" s="28"/>
      <c r="S42" s="30"/>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31"/>
      <c r="BB42" s="32"/>
      <c r="BC42" s="33"/>
      <c r="IE42" s="35">
        <v>1</v>
      </c>
      <c r="IF42" s="35" t="s">
        <v>34</v>
      </c>
      <c r="IG42" s="35" t="s">
        <v>35</v>
      </c>
      <c r="IH42" s="35">
        <v>10</v>
      </c>
      <c r="II42" s="35" t="s">
        <v>36</v>
      </c>
    </row>
    <row r="43" spans="1:243" s="34" customFormat="1" ht="42.75" customHeight="1">
      <c r="A43" s="19">
        <v>20</v>
      </c>
      <c r="B43" s="20" t="s">
        <v>54</v>
      </c>
      <c r="C43" s="21">
        <v>31</v>
      </c>
      <c r="D43" s="22"/>
      <c r="E43" s="23"/>
      <c r="F43" s="22"/>
      <c r="G43" s="24"/>
      <c r="H43" s="24"/>
      <c r="I43" s="22"/>
      <c r="J43" s="25"/>
      <c r="K43" s="26"/>
      <c r="L43" s="26"/>
      <c r="M43" s="27"/>
      <c r="N43" s="28"/>
      <c r="O43" s="28"/>
      <c r="P43" s="29"/>
      <c r="Q43" s="28"/>
      <c r="R43" s="28"/>
      <c r="S43" s="30"/>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31"/>
      <c r="BB43" s="32"/>
      <c r="BC43" s="33"/>
      <c r="IE43" s="35">
        <v>1</v>
      </c>
      <c r="IF43" s="35" t="s">
        <v>34</v>
      </c>
      <c r="IG43" s="35" t="s">
        <v>35</v>
      </c>
      <c r="IH43" s="35">
        <v>10</v>
      </c>
      <c r="II43" s="35" t="s">
        <v>36</v>
      </c>
    </row>
    <row r="44" spans="1:243" s="34" customFormat="1" ht="18.75" customHeight="1">
      <c r="A44" s="19">
        <v>20.01</v>
      </c>
      <c r="B44" s="33" t="s">
        <v>55</v>
      </c>
      <c r="C44" s="21">
        <v>32</v>
      </c>
      <c r="D44" s="71">
        <v>150</v>
      </c>
      <c r="E44" s="23" t="s">
        <v>83</v>
      </c>
      <c r="F44" s="71">
        <v>0</v>
      </c>
      <c r="G44" s="36"/>
      <c r="H44" s="24"/>
      <c r="I44" s="22" t="s">
        <v>38</v>
      </c>
      <c r="J44" s="25">
        <f>IF(I44="Less(-)",-1,1)</f>
        <v>1</v>
      </c>
      <c r="K44" s="26" t="s">
        <v>48</v>
      </c>
      <c r="L44" s="26" t="s">
        <v>7</v>
      </c>
      <c r="M44" s="70"/>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8">
        <f aca="true" t="shared" si="7" ref="BA44:BA70">M44*D44</f>
        <v>0</v>
      </c>
      <c r="BB44" s="68">
        <f>BA44+SUM(N44:AZ44)</f>
        <v>0</v>
      </c>
      <c r="BC44" s="33" t="str">
        <f>SpellNumber(L44,BB44)</f>
        <v>INR Zero Only</v>
      </c>
      <c r="IE44" s="35">
        <v>1.01</v>
      </c>
      <c r="IF44" s="35" t="s">
        <v>39</v>
      </c>
      <c r="IG44" s="35" t="s">
        <v>35</v>
      </c>
      <c r="IH44" s="35">
        <v>123.223</v>
      </c>
      <c r="II44" s="35" t="s">
        <v>37</v>
      </c>
    </row>
    <row r="45" spans="1:243" s="34" customFormat="1" ht="18.75" customHeight="1">
      <c r="A45" s="19">
        <v>20.02</v>
      </c>
      <c r="B45" s="33" t="s">
        <v>56</v>
      </c>
      <c r="C45" s="21">
        <v>33</v>
      </c>
      <c r="D45" s="34">
        <v>10000</v>
      </c>
      <c r="E45" s="23" t="s">
        <v>83</v>
      </c>
      <c r="F45" s="71">
        <v>0</v>
      </c>
      <c r="G45" s="36"/>
      <c r="H45" s="36"/>
      <c r="I45" s="22" t="s">
        <v>38</v>
      </c>
      <c r="J45" s="25">
        <f>IF(I45="Less(-)",-1,1)</f>
        <v>1</v>
      </c>
      <c r="K45" s="26" t="s">
        <v>48</v>
      </c>
      <c r="L45" s="26" t="s">
        <v>7</v>
      </c>
      <c r="M45" s="70"/>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8">
        <f t="shared" si="7"/>
        <v>0</v>
      </c>
      <c r="BB45" s="68">
        <f>BA45+SUM(N45:AZ45)</f>
        <v>0</v>
      </c>
      <c r="BC45" s="33" t="str">
        <f>SpellNumber(L45,BB45)</f>
        <v>INR Zero Only</v>
      </c>
      <c r="IE45" s="35">
        <v>1.02</v>
      </c>
      <c r="IF45" s="35" t="s">
        <v>40</v>
      </c>
      <c r="IG45" s="35" t="s">
        <v>41</v>
      </c>
      <c r="IH45" s="35">
        <v>213</v>
      </c>
      <c r="II45" s="35" t="s">
        <v>37</v>
      </c>
    </row>
    <row r="46" spans="1:243" s="34" customFormat="1" ht="76.5" customHeight="1">
      <c r="A46" s="19">
        <v>21</v>
      </c>
      <c r="B46" s="20" t="s">
        <v>57</v>
      </c>
      <c r="C46" s="21">
        <v>34</v>
      </c>
      <c r="D46" s="71"/>
      <c r="E46" s="23"/>
      <c r="F46" s="22"/>
      <c r="G46" s="24"/>
      <c r="H46" s="24"/>
      <c r="I46" s="22"/>
      <c r="J46" s="25"/>
      <c r="K46" s="26"/>
      <c r="L46" s="26"/>
      <c r="M46" s="27"/>
      <c r="N46" s="28"/>
      <c r="O46" s="28"/>
      <c r="P46" s="29"/>
      <c r="Q46" s="28"/>
      <c r="R46" s="28"/>
      <c r="S46" s="30"/>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31"/>
      <c r="BB46" s="32"/>
      <c r="BC46" s="33"/>
      <c r="IE46" s="35">
        <v>1</v>
      </c>
      <c r="IF46" s="35" t="s">
        <v>34</v>
      </c>
      <c r="IG46" s="35" t="s">
        <v>35</v>
      </c>
      <c r="IH46" s="35">
        <v>10</v>
      </c>
      <c r="II46" s="35" t="s">
        <v>36</v>
      </c>
    </row>
    <row r="47" spans="1:243" s="34" customFormat="1" ht="39" customHeight="1">
      <c r="A47" s="19">
        <v>21.01</v>
      </c>
      <c r="B47" s="33" t="s">
        <v>58</v>
      </c>
      <c r="C47" s="21">
        <v>35</v>
      </c>
      <c r="D47" s="71">
        <v>150</v>
      </c>
      <c r="E47" s="23" t="s">
        <v>83</v>
      </c>
      <c r="F47" s="71">
        <v>0</v>
      </c>
      <c r="G47" s="36"/>
      <c r="H47" s="36"/>
      <c r="I47" s="22" t="s">
        <v>38</v>
      </c>
      <c r="J47" s="25">
        <f>IF(I47="Less(-)",-1,1)</f>
        <v>1</v>
      </c>
      <c r="K47" s="26" t="s">
        <v>48</v>
      </c>
      <c r="L47" s="26" t="s">
        <v>7</v>
      </c>
      <c r="M47" s="70"/>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8">
        <f t="shared" si="7"/>
        <v>0</v>
      </c>
      <c r="BB47" s="68">
        <f>BA47+SUM(N47:AZ47)</f>
        <v>0</v>
      </c>
      <c r="BC47" s="33" t="str">
        <f>SpellNumber(L47,BB47)</f>
        <v>INR Zero Only</v>
      </c>
      <c r="IE47" s="35">
        <v>2</v>
      </c>
      <c r="IF47" s="35" t="s">
        <v>34</v>
      </c>
      <c r="IG47" s="35" t="s">
        <v>42</v>
      </c>
      <c r="IH47" s="35">
        <v>10</v>
      </c>
      <c r="II47" s="35" t="s">
        <v>37</v>
      </c>
    </row>
    <row r="48" spans="1:243" s="34" customFormat="1" ht="32.25" customHeight="1">
      <c r="A48" s="19">
        <v>21.02</v>
      </c>
      <c r="B48" s="33" t="s">
        <v>59</v>
      </c>
      <c r="C48" s="21">
        <v>36</v>
      </c>
      <c r="D48" s="71">
        <v>3500</v>
      </c>
      <c r="E48" s="23" t="s">
        <v>83</v>
      </c>
      <c r="F48" s="71">
        <v>0</v>
      </c>
      <c r="G48" s="36"/>
      <c r="H48" s="36"/>
      <c r="I48" s="22" t="s">
        <v>38</v>
      </c>
      <c r="J48" s="25">
        <f>IF(I48="Less(-)",-1,1)</f>
        <v>1</v>
      </c>
      <c r="K48" s="26" t="s">
        <v>48</v>
      </c>
      <c r="L48" s="26" t="s">
        <v>7</v>
      </c>
      <c r="M48" s="70"/>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8">
        <f t="shared" si="7"/>
        <v>0</v>
      </c>
      <c r="BB48" s="68">
        <f>BA48+SUM(N48:AZ48)</f>
        <v>0</v>
      </c>
      <c r="BC48" s="33" t="str">
        <f>SpellNumber(L48,BB48)</f>
        <v>INR Zero Only</v>
      </c>
      <c r="IE48" s="35">
        <v>3</v>
      </c>
      <c r="IF48" s="35" t="s">
        <v>43</v>
      </c>
      <c r="IG48" s="35" t="s">
        <v>44</v>
      </c>
      <c r="IH48" s="35">
        <v>10</v>
      </c>
      <c r="II48" s="35" t="s">
        <v>37</v>
      </c>
    </row>
    <row r="49" spans="1:243" s="34" customFormat="1" ht="42.75" customHeight="1">
      <c r="A49" s="19">
        <v>22</v>
      </c>
      <c r="B49" s="20" t="s">
        <v>60</v>
      </c>
      <c r="C49" s="21">
        <v>37</v>
      </c>
      <c r="D49" s="22"/>
      <c r="E49" s="23"/>
      <c r="F49" s="22"/>
      <c r="G49" s="24"/>
      <c r="H49" s="24"/>
      <c r="I49" s="22"/>
      <c r="J49" s="25"/>
      <c r="K49" s="26"/>
      <c r="L49" s="26"/>
      <c r="M49" s="27"/>
      <c r="N49" s="28"/>
      <c r="O49" s="28"/>
      <c r="P49" s="29"/>
      <c r="Q49" s="28"/>
      <c r="R49" s="28"/>
      <c r="S49" s="30"/>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31"/>
      <c r="BB49" s="32"/>
      <c r="BC49" s="33"/>
      <c r="IE49" s="35">
        <v>1</v>
      </c>
      <c r="IF49" s="35" t="s">
        <v>34</v>
      </c>
      <c r="IG49" s="35" t="s">
        <v>35</v>
      </c>
      <c r="IH49" s="35">
        <v>10</v>
      </c>
      <c r="II49" s="35" t="s">
        <v>36</v>
      </c>
    </row>
    <row r="50" spans="1:243" s="34" customFormat="1" ht="18.75" customHeight="1">
      <c r="A50" s="19">
        <v>22.01</v>
      </c>
      <c r="B50" s="33" t="s">
        <v>61</v>
      </c>
      <c r="C50" s="21">
        <v>38</v>
      </c>
      <c r="D50" s="71">
        <v>400</v>
      </c>
      <c r="E50" s="23" t="s">
        <v>83</v>
      </c>
      <c r="F50" s="71">
        <v>0</v>
      </c>
      <c r="G50" s="36"/>
      <c r="H50" s="36"/>
      <c r="I50" s="22" t="s">
        <v>38</v>
      </c>
      <c r="J50" s="25">
        <f>IF(I50="Less(-)",-1,1)</f>
        <v>1</v>
      </c>
      <c r="K50" s="26" t="s">
        <v>48</v>
      </c>
      <c r="L50" s="26" t="s">
        <v>7</v>
      </c>
      <c r="M50" s="70"/>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8">
        <f t="shared" si="7"/>
        <v>0</v>
      </c>
      <c r="BB50" s="68">
        <f>BA50+SUM(N50:AZ50)</f>
        <v>0</v>
      </c>
      <c r="BC50" s="33" t="str">
        <f>SpellNumber(L50,BB50)</f>
        <v>INR Zero Only</v>
      </c>
      <c r="IE50" s="35">
        <v>1.01</v>
      </c>
      <c r="IF50" s="35" t="s">
        <v>39</v>
      </c>
      <c r="IG50" s="35" t="s">
        <v>35</v>
      </c>
      <c r="IH50" s="35">
        <v>123.223</v>
      </c>
      <c r="II50" s="35" t="s">
        <v>37</v>
      </c>
    </row>
    <row r="51" spans="1:243" s="34" customFormat="1" ht="73.5" customHeight="1">
      <c r="A51" s="19">
        <v>23</v>
      </c>
      <c r="B51" s="20" t="s">
        <v>62</v>
      </c>
      <c r="C51" s="21">
        <v>39</v>
      </c>
      <c r="D51" s="22"/>
      <c r="E51" s="23"/>
      <c r="F51" s="22"/>
      <c r="G51" s="24"/>
      <c r="H51" s="24"/>
      <c r="I51" s="22"/>
      <c r="J51" s="25"/>
      <c r="K51" s="26"/>
      <c r="L51" s="26"/>
      <c r="M51" s="27"/>
      <c r="N51" s="28"/>
      <c r="O51" s="28"/>
      <c r="P51" s="29"/>
      <c r="Q51" s="28"/>
      <c r="R51" s="28"/>
      <c r="S51" s="30"/>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31"/>
      <c r="BB51" s="32"/>
      <c r="BC51" s="33"/>
      <c r="IE51" s="35">
        <v>1</v>
      </c>
      <c r="IF51" s="35" t="s">
        <v>34</v>
      </c>
      <c r="IG51" s="35" t="s">
        <v>35</v>
      </c>
      <c r="IH51" s="35">
        <v>10</v>
      </c>
      <c r="II51" s="35" t="s">
        <v>36</v>
      </c>
    </row>
    <row r="52" spans="1:243" s="34" customFormat="1" ht="18.75" customHeight="1">
      <c r="A52" s="19">
        <v>23.01</v>
      </c>
      <c r="B52" s="33" t="s">
        <v>63</v>
      </c>
      <c r="C52" s="21">
        <v>40</v>
      </c>
      <c r="D52" s="71">
        <v>600</v>
      </c>
      <c r="E52" s="23" t="s">
        <v>83</v>
      </c>
      <c r="F52" s="71">
        <v>0</v>
      </c>
      <c r="G52" s="36"/>
      <c r="H52" s="36"/>
      <c r="I52" s="22" t="s">
        <v>38</v>
      </c>
      <c r="J52" s="25">
        <f>IF(I52="Less(-)",-1,1)</f>
        <v>1</v>
      </c>
      <c r="K52" s="26" t="s">
        <v>48</v>
      </c>
      <c r="L52" s="26" t="s">
        <v>7</v>
      </c>
      <c r="M52" s="70"/>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8">
        <f t="shared" si="7"/>
        <v>0</v>
      </c>
      <c r="BB52" s="68">
        <f>BA52+SUM(N52:AZ52)</f>
        <v>0</v>
      </c>
      <c r="BC52" s="33" t="str">
        <f>SpellNumber(L52,BB52)</f>
        <v>INR Zero Only</v>
      </c>
      <c r="IE52" s="35">
        <v>1.01</v>
      </c>
      <c r="IF52" s="35" t="s">
        <v>39</v>
      </c>
      <c r="IG52" s="35" t="s">
        <v>35</v>
      </c>
      <c r="IH52" s="35">
        <v>123.223</v>
      </c>
      <c r="II52" s="35" t="s">
        <v>37</v>
      </c>
    </row>
    <row r="53" spans="1:243" s="34" customFormat="1" ht="18.75" customHeight="1">
      <c r="A53" s="19">
        <v>23.02</v>
      </c>
      <c r="B53" s="42" t="s">
        <v>64</v>
      </c>
      <c r="C53" s="21">
        <v>41</v>
      </c>
      <c r="D53" s="71">
        <v>10000</v>
      </c>
      <c r="E53" s="23" t="s">
        <v>83</v>
      </c>
      <c r="F53" s="71">
        <v>0</v>
      </c>
      <c r="G53" s="36"/>
      <c r="H53" s="36"/>
      <c r="I53" s="22" t="s">
        <v>38</v>
      </c>
      <c r="J53" s="25">
        <f>IF(I53="Less(-)",-1,1)</f>
        <v>1</v>
      </c>
      <c r="K53" s="26" t="s">
        <v>48</v>
      </c>
      <c r="L53" s="26" t="s">
        <v>7</v>
      </c>
      <c r="M53" s="70"/>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1"/>
      <c r="AV53" s="40"/>
      <c r="AW53" s="40"/>
      <c r="AX53" s="40"/>
      <c r="AY53" s="40"/>
      <c r="AZ53" s="40"/>
      <c r="BA53" s="68">
        <f t="shared" si="7"/>
        <v>0</v>
      </c>
      <c r="BB53" s="68">
        <f>BA53+SUM(N53:AZ53)</f>
        <v>0</v>
      </c>
      <c r="BC53" s="33" t="str">
        <f>SpellNumber(L53,BB53)</f>
        <v>INR Zero Only</v>
      </c>
      <c r="IE53" s="35">
        <v>1.02</v>
      </c>
      <c r="IF53" s="35" t="s">
        <v>40</v>
      </c>
      <c r="IG53" s="35" t="s">
        <v>41</v>
      </c>
      <c r="IH53" s="35">
        <v>213</v>
      </c>
      <c r="II53" s="35" t="s">
        <v>37</v>
      </c>
    </row>
    <row r="54" spans="1:243" s="34" customFormat="1" ht="69" customHeight="1">
      <c r="A54" s="19">
        <v>24</v>
      </c>
      <c r="B54" s="42" t="s">
        <v>65</v>
      </c>
      <c r="C54" s="21">
        <v>42</v>
      </c>
      <c r="D54" s="71">
        <v>50</v>
      </c>
      <c r="E54" s="23" t="s">
        <v>83</v>
      </c>
      <c r="F54" s="71">
        <v>0</v>
      </c>
      <c r="G54" s="36"/>
      <c r="H54" s="36"/>
      <c r="I54" s="22" t="s">
        <v>38</v>
      </c>
      <c r="J54" s="25">
        <f>IF(I54="Less(-)",-1,1)</f>
        <v>1</v>
      </c>
      <c r="K54" s="26" t="s">
        <v>48</v>
      </c>
      <c r="L54" s="26" t="s">
        <v>7</v>
      </c>
      <c r="M54" s="70"/>
      <c r="N54" s="37"/>
      <c r="O54" s="37"/>
      <c r="P54" s="38"/>
      <c r="Q54" s="37"/>
      <c r="R54" s="37"/>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8">
        <f t="shared" si="7"/>
        <v>0</v>
      </c>
      <c r="BB54" s="68">
        <f>BA54+SUM(N54:AZ54)</f>
        <v>0</v>
      </c>
      <c r="BC54" s="33" t="str">
        <f>SpellNumber(L54,BB54)</f>
        <v>INR Zero Only</v>
      </c>
      <c r="IE54" s="35">
        <v>2</v>
      </c>
      <c r="IF54" s="35" t="s">
        <v>34</v>
      </c>
      <c r="IG54" s="35" t="s">
        <v>42</v>
      </c>
      <c r="IH54" s="35">
        <v>10</v>
      </c>
      <c r="II54" s="35" t="s">
        <v>37</v>
      </c>
    </row>
    <row r="55" spans="1:243" s="34" customFormat="1" ht="66" customHeight="1">
      <c r="A55" s="19">
        <v>25</v>
      </c>
      <c r="B55" s="33" t="s">
        <v>66</v>
      </c>
      <c r="C55" s="21">
        <v>43</v>
      </c>
      <c r="D55" s="71">
        <v>300</v>
      </c>
      <c r="E55" s="23" t="s">
        <v>83</v>
      </c>
      <c r="F55" s="71">
        <v>0</v>
      </c>
      <c r="G55" s="36"/>
      <c r="H55" s="36"/>
      <c r="I55" s="22" t="s">
        <v>38</v>
      </c>
      <c r="J55" s="25">
        <f>IF(I55="Less(-)",-1,1)</f>
        <v>1</v>
      </c>
      <c r="K55" s="26" t="s">
        <v>48</v>
      </c>
      <c r="L55" s="26" t="s">
        <v>7</v>
      </c>
      <c r="M55" s="70"/>
      <c r="N55" s="37"/>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8">
        <f t="shared" si="7"/>
        <v>0</v>
      </c>
      <c r="BB55" s="68">
        <f>BA55+SUM(N55:AZ55)</f>
        <v>0</v>
      </c>
      <c r="BC55" s="33" t="str">
        <f>SpellNumber(L55,BB55)</f>
        <v>INR Zero Only</v>
      </c>
      <c r="IE55" s="35">
        <v>3</v>
      </c>
      <c r="IF55" s="35" t="s">
        <v>43</v>
      </c>
      <c r="IG55" s="35" t="s">
        <v>44</v>
      </c>
      <c r="IH55" s="35">
        <v>10</v>
      </c>
      <c r="II55" s="35" t="s">
        <v>37</v>
      </c>
    </row>
    <row r="56" spans="1:243" s="34" customFormat="1" ht="73.5" customHeight="1">
      <c r="A56" s="19">
        <v>26</v>
      </c>
      <c r="B56" s="20" t="s">
        <v>67</v>
      </c>
      <c r="C56" s="21">
        <v>44</v>
      </c>
      <c r="D56" s="22"/>
      <c r="E56" s="23"/>
      <c r="F56" s="22"/>
      <c r="G56" s="24"/>
      <c r="H56" s="24"/>
      <c r="I56" s="22"/>
      <c r="J56" s="25"/>
      <c r="K56" s="26"/>
      <c r="L56" s="26"/>
      <c r="M56" s="27"/>
      <c r="N56" s="28"/>
      <c r="O56" s="28"/>
      <c r="P56" s="29"/>
      <c r="Q56" s="28"/>
      <c r="R56" s="28"/>
      <c r="S56" s="30"/>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31"/>
      <c r="BB56" s="32"/>
      <c r="BC56" s="33"/>
      <c r="IE56" s="35">
        <v>1</v>
      </c>
      <c r="IF56" s="35" t="s">
        <v>34</v>
      </c>
      <c r="IG56" s="35" t="s">
        <v>35</v>
      </c>
      <c r="IH56" s="35">
        <v>10</v>
      </c>
      <c r="II56" s="35" t="s">
        <v>36</v>
      </c>
    </row>
    <row r="57" spans="1:243" s="34" customFormat="1" ht="18.75" customHeight="1">
      <c r="A57" s="19">
        <v>26.01</v>
      </c>
      <c r="B57" s="33" t="s">
        <v>68</v>
      </c>
      <c r="C57" s="21">
        <v>45</v>
      </c>
      <c r="D57" s="71">
        <v>80</v>
      </c>
      <c r="E57" s="23" t="s">
        <v>83</v>
      </c>
      <c r="F57" s="71">
        <v>0</v>
      </c>
      <c r="G57" s="36"/>
      <c r="H57" s="36"/>
      <c r="I57" s="22" t="s">
        <v>38</v>
      </c>
      <c r="J57" s="25">
        <f aca="true" t="shared" si="8" ref="J57:J67">IF(I57="Less(-)",-1,1)</f>
        <v>1</v>
      </c>
      <c r="K57" s="26" t="s">
        <v>48</v>
      </c>
      <c r="L57" s="26" t="s">
        <v>7</v>
      </c>
      <c r="M57" s="70"/>
      <c r="N57" s="37"/>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8">
        <f t="shared" si="7"/>
        <v>0</v>
      </c>
      <c r="BB57" s="68">
        <f aca="true" t="shared" si="9" ref="BB57:BB67">BA57+SUM(N57:AZ57)</f>
        <v>0</v>
      </c>
      <c r="BC57" s="33" t="str">
        <f aca="true" t="shared" si="10" ref="BC57:BC67">SpellNumber(L57,BB57)</f>
        <v>INR Zero Only</v>
      </c>
      <c r="IE57" s="35">
        <v>1.01</v>
      </c>
      <c r="IF57" s="35" t="s">
        <v>39</v>
      </c>
      <c r="IG57" s="35" t="s">
        <v>35</v>
      </c>
      <c r="IH57" s="35">
        <v>123.223</v>
      </c>
      <c r="II57" s="35" t="s">
        <v>37</v>
      </c>
    </row>
    <row r="58" spans="1:243" s="34" customFormat="1" ht="18.75" customHeight="1">
      <c r="A58" s="19">
        <v>26.02</v>
      </c>
      <c r="B58" s="42" t="s">
        <v>69</v>
      </c>
      <c r="C58" s="21">
        <v>46</v>
      </c>
      <c r="D58" s="71">
        <v>4000</v>
      </c>
      <c r="E58" s="23" t="s">
        <v>83</v>
      </c>
      <c r="F58" s="71">
        <v>0</v>
      </c>
      <c r="G58" s="36"/>
      <c r="H58" s="36"/>
      <c r="I58" s="22" t="s">
        <v>38</v>
      </c>
      <c r="J58" s="25">
        <f t="shared" si="8"/>
        <v>1</v>
      </c>
      <c r="K58" s="26" t="s">
        <v>48</v>
      </c>
      <c r="L58" s="26" t="s">
        <v>7</v>
      </c>
      <c r="M58" s="70"/>
      <c r="N58" s="37"/>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1"/>
      <c r="AV58" s="40"/>
      <c r="AW58" s="40"/>
      <c r="AX58" s="40"/>
      <c r="AY58" s="40"/>
      <c r="AZ58" s="40"/>
      <c r="BA58" s="68">
        <f t="shared" si="7"/>
        <v>0</v>
      </c>
      <c r="BB58" s="68">
        <f t="shared" si="9"/>
        <v>0</v>
      </c>
      <c r="BC58" s="33" t="str">
        <f t="shared" si="10"/>
        <v>INR Zero Only</v>
      </c>
      <c r="IE58" s="35">
        <v>1.02</v>
      </c>
      <c r="IF58" s="35" t="s">
        <v>40</v>
      </c>
      <c r="IG58" s="35" t="s">
        <v>41</v>
      </c>
      <c r="IH58" s="35">
        <v>213</v>
      </c>
      <c r="II58" s="35" t="s">
        <v>37</v>
      </c>
    </row>
    <row r="59" spans="1:243" s="34" customFormat="1" ht="81.75" customHeight="1">
      <c r="A59" s="19">
        <v>27</v>
      </c>
      <c r="B59" s="42" t="s">
        <v>70</v>
      </c>
      <c r="C59" s="21">
        <v>47</v>
      </c>
      <c r="D59" s="71">
        <v>100</v>
      </c>
      <c r="E59" s="23" t="s">
        <v>83</v>
      </c>
      <c r="F59" s="71">
        <v>0</v>
      </c>
      <c r="G59" s="36"/>
      <c r="H59" s="36"/>
      <c r="I59" s="22" t="s">
        <v>38</v>
      </c>
      <c r="J59" s="25">
        <f t="shared" si="8"/>
        <v>1</v>
      </c>
      <c r="K59" s="26" t="s">
        <v>48</v>
      </c>
      <c r="L59" s="26" t="s">
        <v>7</v>
      </c>
      <c r="M59" s="70"/>
      <c r="N59" s="37"/>
      <c r="O59" s="37"/>
      <c r="P59" s="38"/>
      <c r="Q59" s="37"/>
      <c r="R59" s="37"/>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8">
        <f t="shared" si="7"/>
        <v>0</v>
      </c>
      <c r="BB59" s="68">
        <f t="shared" si="9"/>
        <v>0</v>
      </c>
      <c r="BC59" s="33" t="str">
        <f t="shared" si="10"/>
        <v>INR Zero Only</v>
      </c>
      <c r="IE59" s="35">
        <v>1.01</v>
      </c>
      <c r="IF59" s="35" t="s">
        <v>39</v>
      </c>
      <c r="IG59" s="35" t="s">
        <v>35</v>
      </c>
      <c r="IH59" s="35">
        <v>123.223</v>
      </c>
      <c r="II59" s="35" t="s">
        <v>37</v>
      </c>
    </row>
    <row r="60" spans="1:243" s="34" customFormat="1" ht="74.25" customHeight="1">
      <c r="A60" s="19">
        <v>28</v>
      </c>
      <c r="B60" s="42" t="s">
        <v>71</v>
      </c>
      <c r="C60" s="21">
        <v>48</v>
      </c>
      <c r="D60" s="71">
        <v>1000</v>
      </c>
      <c r="E60" s="23" t="s">
        <v>83</v>
      </c>
      <c r="F60" s="71">
        <v>0</v>
      </c>
      <c r="G60" s="36"/>
      <c r="H60" s="36"/>
      <c r="I60" s="22" t="s">
        <v>38</v>
      </c>
      <c r="J60" s="25">
        <f t="shared" si="8"/>
        <v>1</v>
      </c>
      <c r="K60" s="26" t="s">
        <v>48</v>
      </c>
      <c r="L60" s="26" t="s">
        <v>7</v>
      </c>
      <c r="M60" s="70"/>
      <c r="N60" s="37"/>
      <c r="O60" s="37"/>
      <c r="P60" s="38"/>
      <c r="Q60" s="37"/>
      <c r="R60" s="37"/>
      <c r="S60" s="39"/>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8">
        <f t="shared" si="7"/>
        <v>0</v>
      </c>
      <c r="BB60" s="68">
        <f t="shared" si="9"/>
        <v>0</v>
      </c>
      <c r="BC60" s="33" t="str">
        <f t="shared" si="10"/>
        <v>INR Zero Only</v>
      </c>
      <c r="IE60" s="35">
        <v>1.02</v>
      </c>
      <c r="IF60" s="35" t="s">
        <v>40</v>
      </c>
      <c r="IG60" s="35" t="s">
        <v>41</v>
      </c>
      <c r="IH60" s="35">
        <v>213</v>
      </c>
      <c r="II60" s="35" t="s">
        <v>37</v>
      </c>
    </row>
    <row r="61" spans="1:243" s="34" customFormat="1" ht="50.25" customHeight="1">
      <c r="A61" s="19">
        <v>29</v>
      </c>
      <c r="B61" s="42" t="s">
        <v>72</v>
      </c>
      <c r="C61" s="21">
        <v>49</v>
      </c>
      <c r="D61" s="71">
        <v>300</v>
      </c>
      <c r="E61" s="23" t="s">
        <v>83</v>
      </c>
      <c r="F61" s="71">
        <v>0</v>
      </c>
      <c r="G61" s="36"/>
      <c r="H61" s="36"/>
      <c r="I61" s="22" t="s">
        <v>38</v>
      </c>
      <c r="J61" s="25">
        <f t="shared" si="8"/>
        <v>1</v>
      </c>
      <c r="K61" s="26" t="s">
        <v>48</v>
      </c>
      <c r="L61" s="26" t="s">
        <v>7</v>
      </c>
      <c r="M61" s="70"/>
      <c r="N61" s="37"/>
      <c r="O61" s="37"/>
      <c r="P61" s="38"/>
      <c r="Q61" s="37"/>
      <c r="R61" s="37"/>
      <c r="S61" s="39"/>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8">
        <f t="shared" si="7"/>
        <v>0</v>
      </c>
      <c r="BB61" s="68">
        <f t="shared" si="9"/>
        <v>0</v>
      </c>
      <c r="BC61" s="33" t="str">
        <f t="shared" si="10"/>
        <v>INR Zero Only</v>
      </c>
      <c r="IE61" s="35">
        <v>2</v>
      </c>
      <c r="IF61" s="35" t="s">
        <v>34</v>
      </c>
      <c r="IG61" s="35" t="s">
        <v>42</v>
      </c>
      <c r="IH61" s="35">
        <v>10</v>
      </c>
      <c r="II61" s="35" t="s">
        <v>37</v>
      </c>
    </row>
    <row r="62" spans="1:243" s="34" customFormat="1" ht="48" customHeight="1">
      <c r="A62" s="19">
        <v>30</v>
      </c>
      <c r="B62" s="42" t="s">
        <v>73</v>
      </c>
      <c r="C62" s="21">
        <v>50</v>
      </c>
      <c r="D62" s="71">
        <v>150</v>
      </c>
      <c r="E62" s="23" t="s">
        <v>84</v>
      </c>
      <c r="F62" s="71">
        <v>0</v>
      </c>
      <c r="G62" s="36"/>
      <c r="H62" s="36"/>
      <c r="I62" s="22" t="s">
        <v>38</v>
      </c>
      <c r="J62" s="25">
        <f t="shared" si="8"/>
        <v>1</v>
      </c>
      <c r="K62" s="26" t="s">
        <v>48</v>
      </c>
      <c r="L62" s="26" t="s">
        <v>7</v>
      </c>
      <c r="M62" s="70"/>
      <c r="N62" s="37"/>
      <c r="O62" s="37"/>
      <c r="P62" s="38"/>
      <c r="Q62" s="37"/>
      <c r="R62" s="37"/>
      <c r="S62" s="39"/>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8">
        <f t="shared" si="7"/>
        <v>0</v>
      </c>
      <c r="BB62" s="68">
        <f t="shared" si="9"/>
        <v>0</v>
      </c>
      <c r="BC62" s="33" t="str">
        <f t="shared" si="10"/>
        <v>INR Zero Only</v>
      </c>
      <c r="IE62" s="35">
        <v>1.01</v>
      </c>
      <c r="IF62" s="35" t="s">
        <v>39</v>
      </c>
      <c r="IG62" s="35" t="s">
        <v>35</v>
      </c>
      <c r="IH62" s="35">
        <v>123.223</v>
      </c>
      <c r="II62" s="35" t="s">
        <v>37</v>
      </c>
    </row>
    <row r="63" spans="1:243" s="34" customFormat="1" ht="49.5" customHeight="1">
      <c r="A63" s="19">
        <v>31</v>
      </c>
      <c r="B63" s="42" t="s">
        <v>74</v>
      </c>
      <c r="C63" s="21">
        <v>51</v>
      </c>
      <c r="D63" s="71">
        <v>300</v>
      </c>
      <c r="E63" s="23" t="s">
        <v>84</v>
      </c>
      <c r="F63" s="71">
        <v>0</v>
      </c>
      <c r="G63" s="36"/>
      <c r="H63" s="36"/>
      <c r="I63" s="22" t="s">
        <v>38</v>
      </c>
      <c r="J63" s="25">
        <f t="shared" si="8"/>
        <v>1</v>
      </c>
      <c r="K63" s="26" t="s">
        <v>48</v>
      </c>
      <c r="L63" s="26" t="s">
        <v>7</v>
      </c>
      <c r="M63" s="70"/>
      <c r="N63" s="37"/>
      <c r="O63" s="37"/>
      <c r="P63" s="38"/>
      <c r="Q63" s="37"/>
      <c r="R63" s="37"/>
      <c r="S63" s="39"/>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8">
        <f t="shared" si="7"/>
        <v>0</v>
      </c>
      <c r="BB63" s="68">
        <f t="shared" si="9"/>
        <v>0</v>
      </c>
      <c r="BC63" s="33" t="str">
        <f t="shared" si="10"/>
        <v>INR Zero Only</v>
      </c>
      <c r="IE63" s="35">
        <v>1.02</v>
      </c>
      <c r="IF63" s="35" t="s">
        <v>40</v>
      </c>
      <c r="IG63" s="35" t="s">
        <v>41</v>
      </c>
      <c r="IH63" s="35">
        <v>213</v>
      </c>
      <c r="II63" s="35" t="s">
        <v>37</v>
      </c>
    </row>
    <row r="64" spans="1:243" s="34" customFormat="1" ht="71.25" customHeight="1">
      <c r="A64" s="19">
        <v>32</v>
      </c>
      <c r="B64" s="42" t="s">
        <v>75</v>
      </c>
      <c r="C64" s="21">
        <v>52</v>
      </c>
      <c r="D64" s="71">
        <v>100</v>
      </c>
      <c r="E64" s="23" t="s">
        <v>85</v>
      </c>
      <c r="F64" s="71">
        <v>0</v>
      </c>
      <c r="G64" s="36"/>
      <c r="H64" s="36"/>
      <c r="I64" s="22" t="s">
        <v>38</v>
      </c>
      <c r="J64" s="25">
        <f t="shared" si="8"/>
        <v>1</v>
      </c>
      <c r="K64" s="26" t="s">
        <v>48</v>
      </c>
      <c r="L64" s="26" t="s">
        <v>7</v>
      </c>
      <c r="M64" s="70"/>
      <c r="N64" s="37"/>
      <c r="O64" s="37"/>
      <c r="P64" s="38"/>
      <c r="Q64" s="37"/>
      <c r="R64" s="37"/>
      <c r="S64" s="39"/>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68">
        <f t="shared" si="7"/>
        <v>0</v>
      </c>
      <c r="BB64" s="68">
        <f t="shared" si="9"/>
        <v>0</v>
      </c>
      <c r="BC64" s="33" t="str">
        <f t="shared" si="10"/>
        <v>INR Zero Only</v>
      </c>
      <c r="IE64" s="35">
        <v>1.02</v>
      </c>
      <c r="IF64" s="35" t="s">
        <v>40</v>
      </c>
      <c r="IG64" s="35" t="s">
        <v>41</v>
      </c>
      <c r="IH64" s="35">
        <v>213</v>
      </c>
      <c r="II64" s="35" t="s">
        <v>37</v>
      </c>
    </row>
    <row r="65" spans="1:243" s="34" customFormat="1" ht="138.75" customHeight="1">
      <c r="A65" s="19">
        <v>33</v>
      </c>
      <c r="B65" s="42" t="s">
        <v>76</v>
      </c>
      <c r="C65" s="21">
        <v>53</v>
      </c>
      <c r="D65" s="71">
        <v>500</v>
      </c>
      <c r="E65" s="23" t="s">
        <v>85</v>
      </c>
      <c r="F65" s="71">
        <v>0</v>
      </c>
      <c r="G65" s="36"/>
      <c r="H65" s="36"/>
      <c r="I65" s="22" t="s">
        <v>38</v>
      </c>
      <c r="J65" s="25">
        <f t="shared" si="8"/>
        <v>1</v>
      </c>
      <c r="K65" s="26" t="s">
        <v>48</v>
      </c>
      <c r="L65" s="26" t="s">
        <v>7</v>
      </c>
      <c r="M65" s="70"/>
      <c r="N65" s="37"/>
      <c r="O65" s="37"/>
      <c r="P65" s="38"/>
      <c r="Q65" s="37"/>
      <c r="R65" s="37"/>
      <c r="S65" s="39"/>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8">
        <f t="shared" si="7"/>
        <v>0</v>
      </c>
      <c r="BB65" s="68">
        <f t="shared" si="9"/>
        <v>0</v>
      </c>
      <c r="BC65" s="33" t="str">
        <f t="shared" si="10"/>
        <v>INR Zero Only</v>
      </c>
      <c r="IE65" s="35">
        <v>2</v>
      </c>
      <c r="IF65" s="35" t="s">
        <v>34</v>
      </c>
      <c r="IG65" s="35" t="s">
        <v>42</v>
      </c>
      <c r="IH65" s="35">
        <v>10</v>
      </c>
      <c r="II65" s="35" t="s">
        <v>37</v>
      </c>
    </row>
    <row r="66" spans="1:243" s="34" customFormat="1" ht="43.5" customHeight="1">
      <c r="A66" s="19">
        <v>34</v>
      </c>
      <c r="B66" s="42" t="s">
        <v>77</v>
      </c>
      <c r="C66" s="21">
        <v>54</v>
      </c>
      <c r="D66" s="71">
        <v>15</v>
      </c>
      <c r="E66" s="23" t="s">
        <v>86</v>
      </c>
      <c r="F66" s="71">
        <v>0</v>
      </c>
      <c r="G66" s="36"/>
      <c r="H66" s="36"/>
      <c r="I66" s="22" t="s">
        <v>38</v>
      </c>
      <c r="J66" s="25">
        <f t="shared" si="8"/>
        <v>1</v>
      </c>
      <c r="K66" s="26" t="s">
        <v>48</v>
      </c>
      <c r="L66" s="26" t="s">
        <v>7</v>
      </c>
      <c r="M66" s="70"/>
      <c r="N66" s="37"/>
      <c r="O66" s="37"/>
      <c r="P66" s="38"/>
      <c r="Q66" s="37"/>
      <c r="R66" s="37"/>
      <c r="S66" s="39"/>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8">
        <f t="shared" si="7"/>
        <v>0</v>
      </c>
      <c r="BB66" s="68">
        <f t="shared" si="9"/>
        <v>0</v>
      </c>
      <c r="BC66" s="33" t="str">
        <f t="shared" si="10"/>
        <v>INR Zero Only</v>
      </c>
      <c r="IE66" s="35">
        <v>1.02</v>
      </c>
      <c r="IF66" s="35" t="s">
        <v>40</v>
      </c>
      <c r="IG66" s="35" t="s">
        <v>41</v>
      </c>
      <c r="IH66" s="35">
        <v>213</v>
      </c>
      <c r="II66" s="35" t="s">
        <v>37</v>
      </c>
    </row>
    <row r="67" spans="1:243" s="34" customFormat="1" ht="47.25" customHeight="1">
      <c r="A67" s="19">
        <v>35</v>
      </c>
      <c r="B67" s="42" t="s">
        <v>78</v>
      </c>
      <c r="C67" s="21">
        <v>55</v>
      </c>
      <c r="D67" s="71">
        <v>10</v>
      </c>
      <c r="E67" s="23" t="s">
        <v>87</v>
      </c>
      <c r="F67" s="71">
        <v>0</v>
      </c>
      <c r="G67" s="36"/>
      <c r="H67" s="36"/>
      <c r="I67" s="22" t="s">
        <v>38</v>
      </c>
      <c r="J67" s="25">
        <f t="shared" si="8"/>
        <v>1</v>
      </c>
      <c r="K67" s="26" t="s">
        <v>48</v>
      </c>
      <c r="L67" s="26" t="s">
        <v>7</v>
      </c>
      <c r="M67" s="70"/>
      <c r="N67" s="37"/>
      <c r="O67" s="37"/>
      <c r="P67" s="38"/>
      <c r="Q67" s="37"/>
      <c r="R67" s="37"/>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8">
        <f t="shared" si="7"/>
        <v>0</v>
      </c>
      <c r="BB67" s="68">
        <f t="shared" si="9"/>
        <v>0</v>
      </c>
      <c r="BC67" s="33" t="str">
        <f t="shared" si="10"/>
        <v>INR Zero Only</v>
      </c>
      <c r="IE67" s="35">
        <v>2</v>
      </c>
      <c r="IF67" s="35" t="s">
        <v>34</v>
      </c>
      <c r="IG67" s="35" t="s">
        <v>42</v>
      </c>
      <c r="IH67" s="35">
        <v>10</v>
      </c>
      <c r="II67" s="35" t="s">
        <v>37</v>
      </c>
    </row>
    <row r="68" spans="1:243" s="34" customFormat="1" ht="138.75" customHeight="1">
      <c r="A68" s="19">
        <v>36</v>
      </c>
      <c r="B68" s="74" t="s">
        <v>79</v>
      </c>
      <c r="C68" s="21">
        <v>56</v>
      </c>
      <c r="D68" s="71"/>
      <c r="E68" s="23"/>
      <c r="F68" s="22"/>
      <c r="G68" s="24"/>
      <c r="H68" s="24"/>
      <c r="I68" s="22"/>
      <c r="J68" s="25"/>
      <c r="K68" s="26"/>
      <c r="L68" s="26"/>
      <c r="M68" s="27"/>
      <c r="N68" s="28"/>
      <c r="O68" s="28"/>
      <c r="P68" s="29"/>
      <c r="Q68" s="28"/>
      <c r="R68" s="28"/>
      <c r="S68" s="30"/>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31"/>
      <c r="BB68" s="32"/>
      <c r="BC68" s="33"/>
      <c r="IE68" s="35">
        <v>1</v>
      </c>
      <c r="IF68" s="35" t="s">
        <v>34</v>
      </c>
      <c r="IG68" s="35" t="s">
        <v>35</v>
      </c>
      <c r="IH68" s="35">
        <v>10</v>
      </c>
      <c r="II68" s="35" t="s">
        <v>36</v>
      </c>
    </row>
    <row r="69" spans="1:243" s="34" customFormat="1" ht="18.75" customHeight="1">
      <c r="A69" s="19">
        <v>36.01</v>
      </c>
      <c r="B69" s="42" t="s">
        <v>80</v>
      </c>
      <c r="C69" s="21">
        <v>57</v>
      </c>
      <c r="D69" s="42">
        <v>100</v>
      </c>
      <c r="E69" s="42" t="s">
        <v>88</v>
      </c>
      <c r="F69" s="71">
        <v>0</v>
      </c>
      <c r="G69" s="36"/>
      <c r="H69" s="36"/>
      <c r="I69" s="22" t="s">
        <v>38</v>
      </c>
      <c r="J69" s="25">
        <f>IF(I69="Less(-)",-1,1)</f>
        <v>1</v>
      </c>
      <c r="K69" s="26" t="s">
        <v>48</v>
      </c>
      <c r="L69" s="26" t="s">
        <v>7</v>
      </c>
      <c r="M69" s="70"/>
      <c r="N69" s="37"/>
      <c r="O69" s="37"/>
      <c r="P69" s="38"/>
      <c r="Q69" s="37"/>
      <c r="R69" s="37"/>
      <c r="S69" s="39"/>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68">
        <f t="shared" si="7"/>
        <v>0</v>
      </c>
      <c r="BB69" s="68">
        <f>BA69+SUM(N69:AZ69)</f>
        <v>0</v>
      </c>
      <c r="BC69" s="33" t="str">
        <f>SpellNumber(L69,BB69)</f>
        <v>INR Zero Only</v>
      </c>
      <c r="IE69" s="35">
        <v>1.01</v>
      </c>
      <c r="IF69" s="35" t="s">
        <v>39</v>
      </c>
      <c r="IG69" s="35" t="s">
        <v>35</v>
      </c>
      <c r="IH69" s="35">
        <v>123.223</v>
      </c>
      <c r="II69" s="35" t="s">
        <v>37</v>
      </c>
    </row>
    <row r="70" spans="1:243" s="34" customFormat="1" ht="18.75" customHeight="1">
      <c r="A70" s="19">
        <v>36.02</v>
      </c>
      <c r="B70" s="42" t="s">
        <v>81</v>
      </c>
      <c r="C70" s="21">
        <v>58</v>
      </c>
      <c r="D70" s="42">
        <v>100</v>
      </c>
      <c r="E70" s="42" t="s">
        <v>88</v>
      </c>
      <c r="F70" s="71">
        <v>0</v>
      </c>
      <c r="G70" s="36"/>
      <c r="H70" s="36"/>
      <c r="I70" s="22" t="s">
        <v>38</v>
      </c>
      <c r="J70" s="25">
        <f>IF(I70="Less(-)",-1,1)</f>
        <v>1</v>
      </c>
      <c r="K70" s="26" t="s">
        <v>48</v>
      </c>
      <c r="L70" s="26" t="s">
        <v>7</v>
      </c>
      <c r="M70" s="70"/>
      <c r="N70" s="37"/>
      <c r="O70" s="37"/>
      <c r="P70" s="38"/>
      <c r="Q70" s="37"/>
      <c r="R70" s="37"/>
      <c r="S70" s="39"/>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1"/>
      <c r="AV70" s="40"/>
      <c r="AW70" s="40"/>
      <c r="AX70" s="40"/>
      <c r="AY70" s="40"/>
      <c r="AZ70" s="40"/>
      <c r="BA70" s="68">
        <f t="shared" si="7"/>
        <v>0</v>
      </c>
      <c r="BB70" s="68">
        <f>BA70+SUM(N70:AZ70)</f>
        <v>0</v>
      </c>
      <c r="BC70" s="33" t="str">
        <f>SpellNumber(L70,BB70)</f>
        <v>INR Zero Only</v>
      </c>
      <c r="IE70" s="35">
        <v>1.02</v>
      </c>
      <c r="IF70" s="35" t="s">
        <v>40</v>
      </c>
      <c r="IG70" s="35" t="s">
        <v>41</v>
      </c>
      <c r="IH70" s="35">
        <v>213</v>
      </c>
      <c r="II70" s="35" t="s">
        <v>37</v>
      </c>
    </row>
    <row r="71" spans="1:243" s="34" customFormat="1" ht="33" customHeight="1">
      <c r="A71" s="43" t="s">
        <v>46</v>
      </c>
      <c r="B71" s="44"/>
      <c r="C71" s="45"/>
      <c r="D71" s="46"/>
      <c r="E71" s="46"/>
      <c r="F71" s="46"/>
      <c r="G71" s="46"/>
      <c r="H71" s="47"/>
      <c r="I71" s="47"/>
      <c r="J71" s="47"/>
      <c r="K71" s="47"/>
      <c r="L71" s="48"/>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69">
        <f>SUM(BA13:BA70)</f>
        <v>0</v>
      </c>
      <c r="BB71" s="69">
        <f>SUM(BB13:BB41)</f>
        <v>0</v>
      </c>
      <c r="BC71" s="33" t="str">
        <f>SpellNumber($E$2,BB71)</f>
        <v>INR Zero Only</v>
      </c>
      <c r="IE71" s="35">
        <v>4</v>
      </c>
      <c r="IF71" s="35" t="s">
        <v>40</v>
      </c>
      <c r="IG71" s="35" t="s">
        <v>45</v>
      </c>
      <c r="IH71" s="35">
        <v>10</v>
      </c>
      <c r="II71" s="35" t="s">
        <v>37</v>
      </c>
    </row>
    <row r="72" spans="1:243" s="59" customFormat="1" ht="39" customHeight="1" hidden="1">
      <c r="A72" s="44" t="s">
        <v>50</v>
      </c>
      <c r="B72" s="50"/>
      <c r="C72" s="51"/>
      <c r="D72" s="52"/>
      <c r="E72" s="53" t="s">
        <v>47</v>
      </c>
      <c r="F72" s="66"/>
      <c r="G72" s="54"/>
      <c r="H72" s="55"/>
      <c r="I72" s="55"/>
      <c r="J72" s="55"/>
      <c r="K72" s="56"/>
      <c r="L72" s="57"/>
      <c r="M72" s="58"/>
      <c r="O72" s="34"/>
      <c r="P72" s="34"/>
      <c r="Q72" s="34"/>
      <c r="R72" s="34"/>
      <c r="S72" s="34"/>
      <c r="BA72" s="64">
        <f>IF(ISBLANK(F72),0,IF(E72="Excess (+)",ROUND(BA71+(BA71*F72),2),IF(E72="Less (-)",ROUND(BA71+(BA71*F72*(-1)),2),0)))</f>
        <v>0</v>
      </c>
      <c r="BB72" s="65">
        <f>ROUND(BA72,0)</f>
        <v>0</v>
      </c>
      <c r="BC72" s="33" t="str">
        <f>SpellNumber(L72,BB72)</f>
        <v> Zero Only</v>
      </c>
      <c r="IE72" s="60"/>
      <c r="IF72" s="60"/>
      <c r="IG72" s="60"/>
      <c r="IH72" s="60"/>
      <c r="II72" s="60"/>
    </row>
    <row r="73" spans="1:243" s="59" customFormat="1" ht="51" customHeight="1">
      <c r="A73" s="43" t="s">
        <v>49</v>
      </c>
      <c r="B73" s="43"/>
      <c r="C73" s="79" t="str">
        <f>SpellNumber($E$2,BB71)</f>
        <v>INR Zero Only</v>
      </c>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1"/>
      <c r="IE73" s="60"/>
      <c r="IF73" s="60"/>
      <c r="IG73" s="60"/>
      <c r="IH73" s="60"/>
      <c r="II73" s="60"/>
    </row>
    <row r="74" spans="3:243" s="14" customFormat="1" ht="15">
      <c r="C74" s="61"/>
      <c r="D74" s="61"/>
      <c r="E74" s="61"/>
      <c r="F74" s="61"/>
      <c r="G74" s="61"/>
      <c r="H74" s="61"/>
      <c r="I74" s="61"/>
      <c r="J74" s="61"/>
      <c r="K74" s="61"/>
      <c r="L74" s="61"/>
      <c r="M74" s="61"/>
      <c r="O74" s="61"/>
      <c r="BA74" s="61"/>
      <c r="BC74" s="61"/>
      <c r="IE74" s="15"/>
      <c r="IF74" s="15"/>
      <c r="IG74" s="15"/>
      <c r="IH74" s="15"/>
      <c r="II74" s="15"/>
    </row>
  </sheetData>
  <sheetProtection password="C9E5" sheet="1" selectLockedCells="1"/>
  <mergeCells count="8">
    <mergeCell ref="A9:BC9"/>
    <mergeCell ref="C73:BC73"/>
    <mergeCell ref="A1:L1"/>
    <mergeCell ref="A4:BC4"/>
    <mergeCell ref="A5:BC5"/>
    <mergeCell ref="A6:BC6"/>
    <mergeCell ref="A7:BC7"/>
    <mergeCell ref="B8:BC8"/>
  </mergeCells>
  <dataValidations count="22">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formula1>"INR"</formula1>
    </dataValidation>
    <dataValidation allowBlank="1" showInputMessage="1" showErrorMessage="1" promptTitle="Addition / Deduction" prompt="Please Choose the correct One" sqref="J13:J70"/>
    <dataValidation type="list" showInputMessage="1" showErrorMessage="1" sqref="I13:I70">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2">
      <formula1>IF(ISBLANK(F72),$A$3:$C$3,$B$3:$C$3)</formula1>
    </dataValidation>
    <dataValidation type="decimal" allowBlank="1" showInputMessage="1" showErrorMessage="1" errorTitle="Invalid Entry" error="Only Numeric Values are allowed. " sqref="A13:A70">
      <formula1>0</formula1>
      <formula2>999999999999999</formula2>
    </dataValidation>
    <dataValidation allowBlank="1" showInputMessage="1" showErrorMessage="1" promptTitle="Item Description" prompt="Please enter Item Description in text" sqref="B23:B26 B28:B41 B52:B55 B57:B70"/>
    <dataValidation allowBlank="1" showInputMessage="1" showErrorMessage="1" promptTitle="Itemcode/Make" prompt="Please enter text" sqref="C13:C70"/>
    <dataValidation type="decimal" allowBlank="1" showInputMessage="1" showErrorMessage="1" promptTitle="Rate Entry" prompt="Please enter the Other Taxes2 in Rupees for this item. " errorTitle="Invaid Entry" error="Only Numeric Values are allowed. " sqref="N13:O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0">
      <formula1>0</formula1>
      <formula2>999999999999999</formula2>
    </dataValidation>
    <dataValidation allowBlank="1" showInputMessage="1" showErrorMessage="1" promptTitle="Units" prompt="Please enter Units in text" sqref="E13:E70"/>
    <dataValidation type="decimal" allowBlank="1" showInputMessage="1" showErrorMessage="1" promptTitle="Quantity" prompt="Please enter the Quantity for this item. " errorTitle="Invalid Entry" error="Only Numeric Values are allowed. " sqref="F13:F70 D13:D15 D17:D44 D46:D7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
      <formula1>0</formula1>
      <formula2>IF(E72&lt;&gt;"Select",99.9,0)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2">
      <formula1>IF(E72&lt;&gt;"Select",0,-1)</formula1>
      <formula2>IF(E72&lt;&gt;"Select",99.99,-1)</formula2>
    </dataValidation>
    <dataValidation type="list" allowBlank="1" showInputMessage="1" showErrorMessage="1" sqref="C2">
      <formula1>"Normal, SingleWindow, Alternate"</formula1>
    </dataValidation>
    <dataValidation type="list" allowBlank="1" showInputMessage="1" showErrorMessage="1" sqref="K13:K7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5:M16 M18:M19 M21 M23:M26 M28:M38 M40:M41 M44:M45 M47:M48 M50 M52:M55 M57:M67 M69:M7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 PUROHIT</cp:lastModifiedBy>
  <cp:lastPrinted>2014-12-11T06:40:55Z</cp:lastPrinted>
  <dcterms:created xsi:type="dcterms:W3CDTF">2009-01-30T06:42:42Z</dcterms:created>
  <dcterms:modified xsi:type="dcterms:W3CDTF">2024-05-29T10:23:49Z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Invalid</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